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M:\EPA ALL DOCS\Water Documents\#BVR WATER DATA\#Fish Monitoring\"/>
    </mc:Choice>
  </mc:AlternateContent>
  <xr:revisionPtr revIDLastSave="0" documentId="8_{402EF331-5E97-4663-896D-CC9C543D744E}" xr6:coauthVersionLast="43" xr6:coauthVersionMax="43" xr10:uidLastSave="{00000000-0000-0000-0000-000000000000}"/>
  <bookViews>
    <workbookView xWindow="-120" yWindow="-120" windowWidth="29040" windowHeight="15840" firstSheet="5" activeTab="8" xr2:uid="{00000000-000D-0000-FFFF-FFFF00000000}"/>
  </bookViews>
  <sheets>
    <sheet name="3-25-15" sheetId="1" r:id="rId1"/>
    <sheet name="4-20-15" sheetId="8" r:id="rId2"/>
    <sheet name="4-21-15 " sheetId="9" r:id="rId3"/>
    <sheet name="4-22-15" sheetId="2" r:id="rId4"/>
    <sheet name="4-23-15 " sheetId="10" r:id="rId5"/>
    <sheet name="4-29-15" sheetId="11" r:id="rId6"/>
    <sheet name="5-26-15" sheetId="3" r:id="rId7"/>
    <sheet name="6-24-15 " sheetId="12" r:id="rId8"/>
    <sheet name="Fish Sampling Sites" sheetId="4" r:id="rId9"/>
    <sheet name="TROPHIC LEVELS CLEAR LAKE FISH" sheetId="5" r:id="rId10"/>
    <sheet name="Map of Sampling Sites" sheetId="6" r:id="rId11"/>
    <sheet name="Results QC and Sampling" sheetId="7" r:id="rId12"/>
  </sheets>
  <definedNames>
    <definedName name="_xlnm._FilterDatabase" localSheetId="11" hidden="1">'Results QC and Sampling'!$F$1:$F$179</definedName>
  </definedNames>
  <calcPr calcId="181029"/>
</workbook>
</file>

<file path=xl/calcChain.xml><?xml version="1.0" encoding="utf-8"?>
<calcChain xmlns="http://schemas.openxmlformats.org/spreadsheetml/2006/main">
  <c r="L11" i="12" l="1"/>
  <c r="L10" i="12"/>
  <c r="L9" i="12"/>
  <c r="L8" i="12"/>
  <c r="L7" i="12"/>
  <c r="L6" i="12"/>
  <c r="M6" i="12" s="1"/>
  <c r="L5" i="12"/>
  <c r="L4" i="12"/>
  <c r="L3" i="12"/>
  <c r="M3" i="12" s="1"/>
  <c r="M9" i="12" l="1"/>
  <c r="O3" i="11"/>
  <c r="O14" i="11"/>
  <c r="O13" i="11"/>
  <c r="O12" i="11"/>
  <c r="O11" i="11"/>
  <c r="O10" i="11"/>
  <c r="O9" i="11"/>
  <c r="P9" i="11" s="1"/>
  <c r="O8" i="11"/>
  <c r="O7" i="11"/>
  <c r="O6" i="11"/>
  <c r="O5" i="11"/>
  <c r="O4" i="11"/>
  <c r="O5" i="10"/>
  <c r="O4" i="10"/>
  <c r="O3" i="10"/>
  <c r="P3" i="10" s="1"/>
  <c r="L8" i="9"/>
  <c r="L7" i="9"/>
  <c r="L6" i="9"/>
  <c r="L5" i="9"/>
  <c r="L4" i="9"/>
  <c r="L3" i="9"/>
  <c r="M3" i="9" s="1"/>
  <c r="M6" i="8"/>
  <c r="L4" i="8"/>
  <c r="L5" i="8"/>
  <c r="L6" i="8"/>
  <c r="L7" i="8"/>
  <c r="L8" i="8"/>
  <c r="L9" i="8"/>
  <c r="L10" i="8"/>
  <c r="L11" i="8"/>
  <c r="M9" i="8" s="1"/>
  <c r="L12" i="8"/>
  <c r="L13" i="8"/>
  <c r="L14" i="8"/>
  <c r="L15" i="8"/>
  <c r="L16" i="8"/>
  <c r="L17" i="8"/>
  <c r="L18" i="8"/>
  <c r="L19" i="8"/>
  <c r="L20" i="8"/>
  <c r="M18" i="8" s="1"/>
  <c r="L3" i="8"/>
  <c r="M3" i="8" s="1"/>
  <c r="L6" i="1"/>
  <c r="L9" i="1"/>
  <c r="L10" i="1"/>
  <c r="N9" i="1" s="1"/>
  <c r="L11" i="1"/>
  <c r="M12" i="8" l="1"/>
  <c r="M6" i="9"/>
  <c r="P3" i="11"/>
  <c r="P12" i="11"/>
  <c r="P6" i="11"/>
  <c r="M15" i="8"/>
  <c r="L4" i="3" l="1"/>
  <c r="L5" i="3"/>
  <c r="L6" i="3"/>
  <c r="L7" i="3"/>
  <c r="L8" i="3"/>
  <c r="L9" i="3"/>
  <c r="L10" i="3"/>
  <c r="L11" i="3"/>
  <c r="L12" i="3"/>
  <c r="L13" i="3"/>
  <c r="L14" i="3"/>
  <c r="L3" i="3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" i="2"/>
  <c r="L5" i="1"/>
  <c r="N3" i="1" s="1"/>
  <c r="P30" i="2" l="1"/>
  <c r="P6" i="2"/>
  <c r="M3" i="3"/>
  <c r="M6" i="3"/>
  <c r="P18" i="2"/>
  <c r="P3" i="2"/>
  <c r="P27" i="2"/>
  <c r="P15" i="2"/>
  <c r="M9" i="3"/>
  <c r="P33" i="2"/>
  <c r="P21" i="2"/>
  <c r="P9" i="2"/>
  <c r="P36" i="2"/>
  <c r="P24" i="2"/>
  <c r="P12" i="2"/>
  <c r="M12" i="3"/>
  <c r="L14" i="1"/>
  <c r="L13" i="1"/>
  <c r="L12" i="1"/>
  <c r="L8" i="1"/>
  <c r="L7" i="1"/>
  <c r="N6" i="1" s="1"/>
  <c r="N12" i="1" l="1"/>
</calcChain>
</file>

<file path=xl/sharedStrings.xml><?xml version="1.0" encoding="utf-8"?>
<sst xmlns="http://schemas.openxmlformats.org/spreadsheetml/2006/main" count="1312" uniqueCount="221">
  <si>
    <t>3/25/15 Fish Samples - Analysis Results</t>
  </si>
  <si>
    <t>Sample Type</t>
  </si>
  <si>
    <t>Site Name</t>
  </si>
  <si>
    <t>Date sampled</t>
  </si>
  <si>
    <t>Date analyzed</t>
  </si>
  <si>
    <t xml:space="preserve">Fish species </t>
  </si>
  <si>
    <t>Fish length (cm)</t>
  </si>
  <si>
    <t>Fish weight (g)</t>
  </si>
  <si>
    <t>Total Mercury Muscle tissue - Result (µg/kg)</t>
  </si>
  <si>
    <t>Fish Tissue</t>
  </si>
  <si>
    <t>Black crappie</t>
  </si>
  <si>
    <t xml:space="preserve">Black crappie </t>
  </si>
  <si>
    <t>Tule perch</t>
  </si>
  <si>
    <t>641</t>
  </si>
  <si>
    <t xml:space="preserve">Tule perch </t>
  </si>
  <si>
    <t>553</t>
  </si>
  <si>
    <t>4/22/15 Fish Samples - Analysis Results</t>
  </si>
  <si>
    <t>Sample ID</t>
  </si>
  <si>
    <t>Latitude</t>
  </si>
  <si>
    <t>Longitude</t>
  </si>
  <si>
    <t>SA:FTS:609:20150422:BC1:S1</t>
  </si>
  <si>
    <t>Black Crappie</t>
  </si>
  <si>
    <t>SA:FTS:609:20150422:BC1:S2</t>
  </si>
  <si>
    <t>SA:FTS:609:20150422:BC1:S3</t>
  </si>
  <si>
    <t>SA:FTS:609:20150422:TP1:S1</t>
  </si>
  <si>
    <t>Tule Perch</t>
  </si>
  <si>
    <t>SA:FTS:609:20150422:TP1:S2</t>
  </si>
  <si>
    <t>SA:FTS:609:20150422:TP1:S3</t>
  </si>
  <si>
    <t>SA:FTS:763:20150422:TP2:S1</t>
  </si>
  <si>
    <t>SA:FTS:763:20150422:TP2:S2</t>
  </si>
  <si>
    <t>SA:FTS:763:20150422:TP2:S3</t>
  </si>
  <si>
    <t>SA:FTS:609:20150412:LB1:S1</t>
  </si>
  <si>
    <t>609</t>
  </si>
  <si>
    <t>Largemouth Bass</t>
  </si>
  <si>
    <t>SA:FTS:609:20150412:LB1:S2</t>
  </si>
  <si>
    <t>SA:FTS:609:20150412:LB1:S3</t>
  </si>
  <si>
    <t>SA:FTS:609:20150422:LB2:S1</t>
  </si>
  <si>
    <t>SA:FTS:609:20150422:LB2:S2</t>
  </si>
  <si>
    <t>SA:FTS:609:20150422:LB2:S3</t>
  </si>
  <si>
    <t>SA:FTS:716:20150422:LB1:S1</t>
  </si>
  <si>
    <t>716</t>
  </si>
  <si>
    <t>SA:FTS:716:20150422:LB1:S2</t>
  </si>
  <si>
    <t>SA:FTS:716:20150422:LB1:S3</t>
  </si>
  <si>
    <t>SA:FTS:633:20150422:LB1:S1</t>
  </si>
  <si>
    <t>633</t>
  </si>
  <si>
    <t>SA:FTS:633:20150422:LB1:S2</t>
  </si>
  <si>
    <t>SA:FTS:633:20150422:LB1:S3</t>
  </si>
  <si>
    <t>SA:FTS:633:20150422:LB2:S1</t>
  </si>
  <si>
    <t>SA:FTS:633:20150422:LB2:S2</t>
  </si>
  <si>
    <t>SA:FTS:633:20150422:LB2:S3</t>
  </si>
  <si>
    <t>SA:FTS:762:20150422:LB2:S1</t>
  </si>
  <si>
    <t>762</t>
  </si>
  <si>
    <t>SA:FTS:762:20150422:LB2:S2</t>
  </si>
  <si>
    <t>SA:FTS:762:20150422:LB2:S3</t>
  </si>
  <si>
    <t>SA:FTS:609:20150422:CLH1:S1</t>
  </si>
  <si>
    <t>Hitch</t>
  </si>
  <si>
    <t>SA:FTS:609:20150422:CLH1:S2</t>
  </si>
  <si>
    <t>SA:FTS:609:20150422:CLH1:S3</t>
  </si>
  <si>
    <t>5/26/15 Fish Samples - Analysis Results</t>
  </si>
  <si>
    <t>215</t>
  </si>
  <si>
    <t>250</t>
  </si>
  <si>
    <t>322</t>
  </si>
  <si>
    <t>White Catfish</t>
  </si>
  <si>
    <t xml:space="preserve">Fish sampling sites </t>
  </si>
  <si>
    <t xml:space="preserve">Location </t>
  </si>
  <si>
    <t>GPS latitude</t>
  </si>
  <si>
    <t>GPS longitude</t>
  </si>
  <si>
    <t>CLV</t>
  </si>
  <si>
    <t>M4</t>
  </si>
  <si>
    <t>Fish of Clear Lake</t>
  </si>
  <si>
    <t>Fish</t>
  </si>
  <si>
    <t>Trophic Level</t>
  </si>
  <si>
    <t>Abbreviation</t>
  </si>
  <si>
    <t>Mississippi Silverside (Menidia
audens)</t>
  </si>
  <si>
    <t>MS</t>
  </si>
  <si>
    <t>Threadfin Shad (Dorosoma petenense)</t>
  </si>
  <si>
    <t>TS</t>
  </si>
  <si>
    <t>Asian clam (Corbicula fluminea)</t>
  </si>
  <si>
    <t>AC</t>
  </si>
  <si>
    <t>Winged floater mussel (Anodonta nuttalliana)</t>
  </si>
  <si>
    <t>WFM</t>
  </si>
  <si>
    <t>Crayfish (Procambarus clarkii)</t>
  </si>
  <si>
    <t>2, 3</t>
  </si>
  <si>
    <t>CF</t>
  </si>
  <si>
    <t>Sacramento Blackfish (Orthodon microlepidotus)</t>
  </si>
  <si>
    <t>SB</t>
  </si>
  <si>
    <t>Bluegill/Sunfish (Lepomis macrochirus)</t>
  </si>
  <si>
    <t>SF</t>
  </si>
  <si>
    <t>Brown Bullhead (Ameiurus
nebulosus)</t>
  </si>
  <si>
    <t>BB</t>
  </si>
  <si>
    <t>Carp (Cyprinus carpio)</t>
  </si>
  <si>
    <t>CP</t>
  </si>
  <si>
    <t>Channel Catfish (Ictalurus punctatus)</t>
  </si>
  <si>
    <t>CC</t>
  </si>
  <si>
    <t>White Catfish (Ameiurus catus)</t>
  </si>
  <si>
    <t>WC</t>
  </si>
  <si>
    <t>Black Crappie (Pomoxis nigromaculatus)</t>
  </si>
  <si>
    <t>BC</t>
  </si>
  <si>
    <t>White Crappie (Pomoxis annularis)</t>
  </si>
  <si>
    <t>WCR</t>
  </si>
  <si>
    <t>Hitch (Lavinia exilicauda chi)</t>
  </si>
  <si>
    <t>CLH</t>
  </si>
  <si>
    <t>Mosquitofish (Gambusia
affinis)</t>
  </si>
  <si>
    <t>MF</t>
  </si>
  <si>
    <t>Prickly Sculpin (Cottus asper)</t>
  </si>
  <si>
    <t>PS</t>
  </si>
  <si>
    <t>Sacramento Sucker (Catostomus occidentalis)</t>
  </si>
  <si>
    <t>SS</t>
  </si>
  <si>
    <t>Tule Perch (Hysterocarpus traski)</t>
  </si>
  <si>
    <t>TP</t>
  </si>
  <si>
    <t>Largemouth Bass (Micropterus salmoides)</t>
  </si>
  <si>
    <t>LB</t>
  </si>
  <si>
    <t>Clear Lake Mercury TMDL Fish Mercury Level Goals:</t>
  </si>
  <si>
    <t xml:space="preserve">TL </t>
  </si>
  <si>
    <t>LOCATION ON LAKE</t>
  </si>
  <si>
    <t>UPPER ARM</t>
  </si>
  <si>
    <t>OAKS ARM</t>
  </si>
  <si>
    <t>LOWER ARM</t>
  </si>
  <si>
    <t>highlighted results exceed the Fish Tissue Goals of the Clear Lake Mercury TMDL</t>
  </si>
  <si>
    <t xml:space="preserve">mg/kg </t>
  </si>
  <si>
    <t>Sample #</t>
  </si>
  <si>
    <t>Sample average Hg result (mg/kg)</t>
  </si>
  <si>
    <t>Per Fish Sample average Hg result (mg/kg)</t>
  </si>
  <si>
    <t>Per Fish Sample average Hg Result (mg/kg)</t>
  </si>
  <si>
    <t>TMDL goals (mg/kg)</t>
  </si>
  <si>
    <t>0.09 and 0.19 mg methylmercury/kg wet weight of fish tissue (ppm) in trophic levels 3 and 4 fish, respectively.</t>
  </si>
  <si>
    <t>Highlighted results exceed the Fish Tissue Goals of the Clear Lake Mercury TMDL</t>
  </si>
  <si>
    <t>All samples analyzed in the lab of Big Valley EPA using the Tribe's DMA-80 Mercury Analyzer measuring total mercury in fish tissues.</t>
  </si>
  <si>
    <t>#</t>
  </si>
  <si>
    <t>DORM-4</t>
  </si>
  <si>
    <t>QC:RM:LAB:NA:D4:S1</t>
  </si>
  <si>
    <t>LAB</t>
  </si>
  <si>
    <t>N/A</t>
  </si>
  <si>
    <t>Reference material</t>
  </si>
  <si>
    <t>QC:RM:LAB:NA:D4:S2</t>
  </si>
  <si>
    <t>SA:FTS:553:20150325:BC1:S1</t>
  </si>
  <si>
    <t>SA:FTS:553:20150325:BC1:S2</t>
  </si>
  <si>
    <t>SA:FTS:553:20150325:BC1:S3</t>
  </si>
  <si>
    <t>SA:FTS:687:20150325:TP1:S1</t>
  </si>
  <si>
    <t>SA:FTS:687:20150325:TP1:S2</t>
  </si>
  <si>
    <t>SA:FTS:687:20150325:TP1:S3</t>
  </si>
  <si>
    <t>QC:RM:LAB:NA:D4:S3</t>
  </si>
  <si>
    <t>QC:RM:LAB:NA:D4:S4</t>
  </si>
  <si>
    <t>SA:FTS:641:20150325:TP1:S1</t>
  </si>
  <si>
    <t>SA:FTS:641:20150325:TP1:S2</t>
  </si>
  <si>
    <t>SA:FTS:641:20150325:TP1:S3</t>
  </si>
  <si>
    <t>QC:RM:LAB:NA:D4:S5</t>
  </si>
  <si>
    <t>QC:RM:LAB:NA:D4:S6</t>
  </si>
  <si>
    <t>Tule Perch*</t>
  </si>
  <si>
    <t>QC:RM:LAB:NA:D4:S3*</t>
  </si>
  <si>
    <t>Largemouth Bass*</t>
  </si>
  <si>
    <t>SA:FTS:CLV:20150429:SB1:S1</t>
  </si>
  <si>
    <t>Sacramento Blackfish</t>
  </si>
  <si>
    <t>SA:FTS:CLV:20150429:SB1:S2</t>
  </si>
  <si>
    <t>SA:FTS:CLV:20150429:SB1:S3</t>
  </si>
  <si>
    <t>SA:FTS:CLV:20150429:CLH1:S1</t>
  </si>
  <si>
    <t>SA:FTS:CLV:20150429:CLH1:S2</t>
  </si>
  <si>
    <t>SA:FTS:CLV:20150429:CLH1:S3</t>
  </si>
  <si>
    <t>SA:FTS:LAB:20150429:LB3:R1</t>
  </si>
  <si>
    <t>SA:FTS:LAB:20150429:LB3:R2</t>
  </si>
  <si>
    <t>SA:FTS:LAB:20150429:LB3:R3</t>
  </si>
  <si>
    <t>SA:FTS:M4:20150420:CP1:S1</t>
  </si>
  <si>
    <t>Carp</t>
  </si>
  <si>
    <t>SA:FTS:M4:20150420:CP1:S2</t>
  </si>
  <si>
    <t>SA:FTS:M4:20150420:CP1:S3</t>
  </si>
  <si>
    <t>SA:FTS:778:20150423:BC1:S1</t>
  </si>
  <si>
    <t>778</t>
  </si>
  <si>
    <t>Black Crappie*</t>
  </si>
  <si>
    <t>SA:FTS:778:20150423:BC1:S2</t>
  </si>
  <si>
    <t>SA:FTS:778:20150423:BC1:S3</t>
  </si>
  <si>
    <t>SA:FTS:M4:20150420:CF1:S1</t>
  </si>
  <si>
    <t>Crayfish</t>
  </si>
  <si>
    <t>SA:FTS:M4:20150420:CF1:S2</t>
  </si>
  <si>
    <t>SA:FTS:M4:20150420:CF1:S3</t>
  </si>
  <si>
    <t>SA:FTS:M4:20150420:CF2:S1</t>
  </si>
  <si>
    <t>SA:FTS:M4:20150420:CF2:S2</t>
  </si>
  <si>
    <t>SA:FTS:M4:20150420:CF2:S3</t>
  </si>
  <si>
    <t>SA:FTS:M4:20150420:CP2:S1</t>
  </si>
  <si>
    <t>SA:FTS:M4:20150420:CP2:S2</t>
  </si>
  <si>
    <t>SA:FTS:M4:20150420:CP2:S3</t>
  </si>
  <si>
    <t>SA:FTS:M4:20140420:CP1:S1</t>
  </si>
  <si>
    <t>SA:FTS:M4:20140420:CP1:S2</t>
  </si>
  <si>
    <t>SA:FTS:M4:20140420:CP1:S3</t>
  </si>
  <si>
    <t>SA:FTS:215:20150526:CLH1:S1</t>
  </si>
  <si>
    <t>SA:FTS:215:20150526:CLH2:S2</t>
  </si>
  <si>
    <t>SA:FTS:215:20150526:CLH3:S3</t>
  </si>
  <si>
    <t>SA:FTS:250:20150526:TP1:S1</t>
  </si>
  <si>
    <t>SA:FTS:250:20150526:TP1:S2</t>
  </si>
  <si>
    <t>SA:FTS:250:20150526:TP1:S3</t>
  </si>
  <si>
    <t>SA:FTS:215:20150526:LB3:S1</t>
  </si>
  <si>
    <t>SA:FTS:215:20150526:LB3:S2</t>
  </si>
  <si>
    <t>SA:FTS:215:20150526:LB3:S3</t>
  </si>
  <si>
    <t>SA:FTS:322:20150526:WC:S1</t>
  </si>
  <si>
    <t>SA:FTS:322:20150526:WC:S2</t>
  </si>
  <si>
    <t>SA:FTS:322:20150526:WC:S3</t>
  </si>
  <si>
    <t>SA:FTS:M4:20150421:CF1:S1</t>
  </si>
  <si>
    <t>SA:FTS:M4:20150421:CF1:S2</t>
  </si>
  <si>
    <t>SA:FTS:M4:20150421:CF1:S3</t>
  </si>
  <si>
    <t>SA:FTS:M4:20150421:CF2:S1</t>
  </si>
  <si>
    <t>SA:FTS:M4:20150421:CF2:S2</t>
  </si>
  <si>
    <t>SA:FTS:M4:20150421:CF2:S3</t>
  </si>
  <si>
    <t>SA:FTS:AC1:20100325:CLH1:S1</t>
  </si>
  <si>
    <t>AC1</t>
  </si>
  <si>
    <t>SA:FTS:AC1:20100325:CLH1:S2</t>
  </si>
  <si>
    <t>SA:FTS:AC1:20100325:CLH1:S3</t>
  </si>
  <si>
    <t>SA:FTS:AC1:20100325:CLH2:S1</t>
  </si>
  <si>
    <t>SA:FTS:AC1:20100325:CLH2:S2</t>
  </si>
  <si>
    <t>SA:FTS:AC1:20100325:CLH2:S3</t>
  </si>
  <si>
    <t>SA:FTS:AC1:20100325:CLH3:S1</t>
  </si>
  <si>
    <t>SA:FTS:AC1:20100325:CLH3:S2</t>
  </si>
  <si>
    <t>SA:FTS:AC1:20100325:CLH3:S3</t>
  </si>
  <si>
    <t>MAP OF CDFW ELECTROFISHING SITES, 2015/16</t>
  </si>
  <si>
    <t>n/a</t>
  </si>
  <si>
    <t>6/17/015</t>
  </si>
  <si>
    <t>4/23/15 Fish Samples - Analysis Results</t>
  </si>
  <si>
    <t>4/29/15 Fish Samples - Analysis Results</t>
  </si>
  <si>
    <t>4/21/15 Fish Samples - Analysis Results</t>
  </si>
  <si>
    <t>4/20/15 Fish Samples - Analysis Results</t>
  </si>
  <si>
    <t>CLV7</t>
  </si>
  <si>
    <t>can't find this fish in inventory</t>
  </si>
  <si>
    <t>6/24/15 Fish Samples - Analysis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</si>
</sst>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00000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/>
      <bottom style="mediumDashed">
        <color auto="1"/>
      </bottom>
      <diagonal/>
    </border>
    <border>
      <left style="medium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/>
      <top style="thin">
        <color theme="0" tint="-0.14996795556505021"/>
      </top>
      <bottom style="mediumDashed">
        <color auto="1"/>
      </bottom>
      <diagonal/>
    </border>
    <border>
      <left style="thin">
        <color auto="1"/>
      </left>
      <right style="thin">
        <color auto="1"/>
      </right>
      <top style="mediumDashed">
        <color auto="1"/>
      </top>
      <bottom/>
      <diagonal/>
    </border>
    <border>
      <left style="thin">
        <color auto="1"/>
      </left>
      <right style="thin">
        <color auto="1"/>
      </right>
      <top style="mediumDashed">
        <color auto="1"/>
      </top>
      <bottom style="thin">
        <color auto="1"/>
      </bottom>
      <diagonal/>
    </border>
    <border>
      <left style="medium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Dash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228">
    <xf numFmtId="0" fontId="0" fillId="0" borderId="0" xfId="0"/>
    <xf numFmtId="0" fontId="0" fillId="0" borderId="10" xfId="0" applyBorder="1"/>
    <xf numFmtId="164" fontId="0" fillId="0" borderId="11" xfId="0" applyNumberFormat="1" applyBorder="1" applyAlignment="1">
      <alignment horizontal="left"/>
    </xf>
    <xf numFmtId="164" fontId="0" fillId="0" borderId="5" xfId="0" applyNumberFormat="1" applyBorder="1" applyAlignment="1">
      <alignment horizontal="left"/>
    </xf>
    <xf numFmtId="164" fontId="0" fillId="0" borderId="7" xfId="0" applyNumberFormat="1" applyBorder="1" applyAlignment="1">
      <alignment horizontal="left"/>
    </xf>
    <xf numFmtId="164" fontId="0" fillId="0" borderId="8" xfId="0" applyNumberFormat="1" applyBorder="1" applyAlignment="1">
      <alignment horizontal="left"/>
    </xf>
    <xf numFmtId="164" fontId="3" fillId="0" borderId="5" xfId="0" applyNumberFormat="1" applyFont="1" applyBorder="1" applyAlignment="1">
      <alignment horizontal="left"/>
    </xf>
    <xf numFmtId="164" fontId="3" fillId="0" borderId="7" xfId="0" applyNumberFormat="1" applyFont="1" applyBorder="1" applyAlignment="1">
      <alignment horizontal="left"/>
    </xf>
    <xf numFmtId="164" fontId="3" fillId="0" borderId="8" xfId="0" applyNumberFormat="1" applyFont="1" applyBorder="1" applyAlignment="1">
      <alignment horizontal="left"/>
    </xf>
    <xf numFmtId="164" fontId="4" fillId="0" borderId="5" xfId="0" applyNumberFormat="1" applyFont="1" applyBorder="1" applyAlignment="1">
      <alignment horizontal="left"/>
    </xf>
    <xf numFmtId="164" fontId="4" fillId="0" borderId="7" xfId="0" applyNumberFormat="1" applyFont="1" applyBorder="1" applyAlignment="1">
      <alignment horizontal="left"/>
    </xf>
    <xf numFmtId="164" fontId="0" fillId="0" borderId="9" xfId="0" applyNumberFormat="1" applyBorder="1" applyAlignment="1">
      <alignment horizontal="left"/>
    </xf>
    <xf numFmtId="0" fontId="1" fillId="0" borderId="0" xfId="0" applyFont="1"/>
    <xf numFmtId="165" fontId="0" fillId="0" borderId="0" xfId="0" applyNumberFormat="1"/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165" fontId="0" fillId="0" borderId="12" xfId="0" applyNumberFormat="1" applyBorder="1" applyAlignment="1">
      <alignment horizontal="left"/>
    </xf>
    <xf numFmtId="165" fontId="3" fillId="0" borderId="0" xfId="0" applyNumberFormat="1" applyFont="1" applyAlignment="1">
      <alignment horizontal="left"/>
    </xf>
    <xf numFmtId="165" fontId="3" fillId="0" borderId="12" xfId="0" applyNumberFormat="1" applyFont="1" applyBorder="1" applyAlignment="1">
      <alignment horizontal="left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16" fontId="0" fillId="0" borderId="0" xfId="0" applyNumberFormat="1" applyAlignment="1">
      <alignment horizontal="right"/>
    </xf>
    <xf numFmtId="0" fontId="1" fillId="3" borderId="13" xfId="0" applyFont="1" applyFill="1" applyBorder="1" applyAlignment="1">
      <alignment horizontal="center" vertical="center" wrapText="1"/>
    </xf>
    <xf numFmtId="2" fontId="0" fillId="0" borderId="13" xfId="0" applyNumberFormat="1" applyBorder="1" applyAlignment="1">
      <alignment horizontal="left"/>
    </xf>
    <xf numFmtId="0" fontId="0" fillId="0" borderId="13" xfId="0" applyBorder="1" applyAlignment="1">
      <alignment horizontal="left"/>
    </xf>
    <xf numFmtId="0" fontId="6" fillId="5" borderId="0" xfId="0" applyFont="1" applyFill="1"/>
    <xf numFmtId="0" fontId="6" fillId="5" borderId="0" xfId="0" applyFont="1" applyFill="1" applyAlignment="1">
      <alignment horizontal="left"/>
    </xf>
    <xf numFmtId="49" fontId="1" fillId="3" borderId="4" xfId="0" applyNumberFormat="1" applyFont="1" applyFill="1" applyBorder="1" applyAlignment="1">
      <alignment horizontal="center" vertical="center" wrapText="1"/>
    </xf>
    <xf numFmtId="164" fontId="1" fillId="3" borderId="4" xfId="0" applyNumberFormat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2" fontId="1" fillId="3" borderId="5" xfId="0" applyNumberFormat="1" applyFont="1" applyFill="1" applyBorder="1" applyAlignment="1">
      <alignment horizontal="center" vertical="center" wrapText="1"/>
    </xf>
    <xf numFmtId="0" fontId="0" fillId="0" borderId="13" xfId="0" applyBorder="1"/>
    <xf numFmtId="49" fontId="1" fillId="3" borderId="5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1" fillId="3" borderId="6" xfId="0" applyFont="1" applyFill="1" applyBorder="1" applyAlignment="1">
      <alignment horizontal="center" vertical="center" wrapText="1"/>
    </xf>
    <xf numFmtId="2" fontId="4" fillId="0" borderId="13" xfId="0" applyNumberFormat="1" applyFont="1" applyBorder="1" applyAlignment="1">
      <alignment horizontal="left"/>
    </xf>
    <xf numFmtId="2" fontId="1" fillId="3" borderId="6" xfId="0" applyNumberFormat="1" applyFont="1" applyFill="1" applyBorder="1" applyAlignment="1">
      <alignment horizontal="left" wrapText="1"/>
    </xf>
    <xf numFmtId="0" fontId="1" fillId="5" borderId="0" xfId="0" applyFont="1" applyFill="1"/>
    <xf numFmtId="0" fontId="7" fillId="5" borderId="0" xfId="0" applyFont="1" applyFill="1" applyAlignment="1">
      <alignment vertical="top"/>
    </xf>
    <xf numFmtId="0" fontId="0" fillId="5" borderId="0" xfId="0" applyFill="1"/>
    <xf numFmtId="0" fontId="6" fillId="0" borderId="0" xfId="0" applyFont="1"/>
    <xf numFmtId="0" fontId="6" fillId="0" borderId="0" xfId="0" applyFont="1" applyAlignment="1">
      <alignment horizontal="left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15" xfId="0" applyFont="1" applyFill="1" applyBorder="1" applyAlignment="1">
      <alignment horizontal="left" wrapText="1"/>
    </xf>
    <xf numFmtId="49" fontId="1" fillId="3" borderId="15" xfId="0" applyNumberFormat="1" applyFont="1" applyFill="1" applyBorder="1" applyAlignment="1">
      <alignment horizontal="left" wrapText="1"/>
    </xf>
    <xf numFmtId="164" fontId="1" fillId="3" borderId="15" xfId="0" applyNumberFormat="1" applyFont="1" applyFill="1" applyBorder="1" applyAlignment="1">
      <alignment horizontal="left" wrapText="1"/>
    </xf>
    <xf numFmtId="0" fontId="0" fillId="0" borderId="16" xfId="0" applyBorder="1"/>
    <xf numFmtId="0" fontId="0" fillId="0" borderId="11" xfId="0" applyBorder="1" applyAlignment="1">
      <alignment horizontal="left"/>
    </xf>
    <xf numFmtId="49" fontId="0" fillId="6" borderId="17" xfId="0" applyNumberFormat="1" applyFill="1" applyBorder="1" applyAlignment="1">
      <alignment horizontal="left"/>
    </xf>
    <xf numFmtId="164" fontId="0" fillId="6" borderId="17" xfId="0" applyNumberFormat="1" applyFill="1" applyBorder="1" applyAlignment="1">
      <alignment horizontal="left"/>
    </xf>
    <xf numFmtId="164" fontId="0" fillId="6" borderId="17" xfId="0" applyNumberFormat="1" applyFill="1" applyBorder="1"/>
    <xf numFmtId="14" fontId="0" fillId="0" borderId="11" xfId="0" applyNumberFormat="1" applyBorder="1" applyAlignment="1">
      <alignment horizontal="left"/>
    </xf>
    <xf numFmtId="2" fontId="0" fillId="0" borderId="11" xfId="0" applyNumberFormat="1" applyBorder="1" applyAlignment="1">
      <alignment horizontal="left"/>
    </xf>
    <xf numFmtId="0" fontId="0" fillId="0" borderId="18" xfId="0" applyBorder="1"/>
    <xf numFmtId="0" fontId="0" fillId="0" borderId="19" xfId="0" applyBorder="1"/>
    <xf numFmtId="0" fontId="0" fillId="0" borderId="5" xfId="0" applyBorder="1" applyAlignment="1">
      <alignment horizontal="left"/>
    </xf>
    <xf numFmtId="49" fontId="0" fillId="6" borderId="13" xfId="0" applyNumberFormat="1" applyFill="1" applyBorder="1" applyAlignment="1">
      <alignment horizontal="left"/>
    </xf>
    <xf numFmtId="164" fontId="0" fillId="6" borderId="13" xfId="0" applyNumberFormat="1" applyFill="1" applyBorder="1" applyAlignment="1">
      <alignment horizontal="left"/>
    </xf>
    <xf numFmtId="164" fontId="0" fillId="6" borderId="13" xfId="0" applyNumberFormat="1" applyFill="1" applyBorder="1"/>
    <xf numFmtId="14" fontId="0" fillId="0" borderId="5" xfId="0" applyNumberFormat="1" applyBorder="1" applyAlignment="1">
      <alignment horizontal="left"/>
    </xf>
    <xf numFmtId="2" fontId="0" fillId="0" borderId="5" xfId="0" applyNumberFormat="1" applyBorder="1" applyAlignment="1">
      <alignment horizontal="left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49" fontId="0" fillId="0" borderId="6" xfId="0" applyNumberFormat="1" applyBorder="1" applyAlignment="1">
      <alignment horizontal="left"/>
    </xf>
    <xf numFmtId="164" fontId="0" fillId="0" borderId="6" xfId="0" applyNumberFormat="1" applyBorder="1" applyAlignment="1">
      <alignment horizontal="left"/>
    </xf>
    <xf numFmtId="14" fontId="0" fillId="0" borderId="6" xfId="0" applyNumberFormat="1" applyBorder="1" applyAlignment="1">
      <alignment horizontal="left"/>
    </xf>
    <xf numFmtId="49" fontId="0" fillId="0" borderId="5" xfId="0" applyNumberFormat="1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 applyAlignment="1">
      <alignment horizontal="left"/>
    </xf>
    <xf numFmtId="49" fontId="0" fillId="6" borderId="28" xfId="0" applyNumberFormat="1" applyFill="1" applyBorder="1" applyAlignment="1">
      <alignment horizontal="left"/>
    </xf>
    <xf numFmtId="164" fontId="0" fillId="6" borderId="28" xfId="0" applyNumberFormat="1" applyFill="1" applyBorder="1" applyAlignment="1">
      <alignment horizontal="left"/>
    </xf>
    <xf numFmtId="164" fontId="0" fillId="6" borderId="28" xfId="0" applyNumberFormat="1" applyFill="1" applyBorder="1"/>
    <xf numFmtId="14" fontId="0" fillId="0" borderId="27" xfId="0" applyNumberFormat="1" applyBorder="1" applyAlignment="1">
      <alignment horizontal="left"/>
    </xf>
    <xf numFmtId="2" fontId="0" fillId="0" borderId="27" xfId="0" applyNumberFormat="1" applyBorder="1" applyAlignment="1">
      <alignment horizontal="left"/>
    </xf>
    <xf numFmtId="0" fontId="0" fillId="0" borderId="29" xfId="0" applyBorder="1"/>
    <xf numFmtId="0" fontId="0" fillId="0" borderId="30" xfId="0" applyBorder="1"/>
    <xf numFmtId="0" fontId="0" fillId="0" borderId="27" xfId="0" applyBorder="1"/>
    <xf numFmtId="0" fontId="0" fillId="0" borderId="5" xfId="0" applyBorder="1"/>
    <xf numFmtId="0" fontId="0" fillId="0" borderId="6" xfId="0" applyBorder="1" applyAlignment="1">
      <alignment horizontal="left"/>
    </xf>
    <xf numFmtId="0" fontId="0" fillId="0" borderId="6" xfId="0" applyBorder="1"/>
    <xf numFmtId="0" fontId="0" fillId="0" borderId="23" xfId="0" applyBorder="1"/>
    <xf numFmtId="164" fontId="3" fillId="0" borderId="23" xfId="0" applyNumberFormat="1" applyFont="1" applyBorder="1" applyAlignment="1">
      <alignment horizontal="left"/>
    </xf>
    <xf numFmtId="164" fontId="0" fillId="0" borderId="23" xfId="0" applyNumberFormat="1" applyBorder="1" applyAlignment="1">
      <alignment horizontal="left"/>
    </xf>
    <xf numFmtId="14" fontId="0" fillId="0" borderId="23" xfId="0" applyNumberFormat="1" applyBorder="1" applyAlignment="1">
      <alignment horizontal="left"/>
    </xf>
    <xf numFmtId="2" fontId="0" fillId="0" borderId="23" xfId="0" applyNumberFormat="1" applyBorder="1" applyAlignment="1">
      <alignment horizontal="left"/>
    </xf>
    <xf numFmtId="49" fontId="0" fillId="6" borderId="31" xfId="0" applyNumberFormat="1" applyFill="1" applyBorder="1" applyAlignment="1">
      <alignment horizontal="left"/>
    </xf>
    <xf numFmtId="164" fontId="0" fillId="6" borderId="31" xfId="0" applyNumberFormat="1" applyFill="1" applyBorder="1" applyAlignment="1">
      <alignment horizontal="left"/>
    </xf>
    <xf numFmtId="164" fontId="0" fillId="6" borderId="31" xfId="0" applyNumberFormat="1" applyFill="1" applyBorder="1"/>
    <xf numFmtId="0" fontId="4" fillId="0" borderId="5" xfId="0" applyFont="1" applyBorder="1" applyAlignment="1">
      <alignment horizontal="left"/>
    </xf>
    <xf numFmtId="0" fontId="4" fillId="0" borderId="5" xfId="0" applyFont="1" applyBorder="1"/>
    <xf numFmtId="49" fontId="0" fillId="6" borderId="6" xfId="0" applyNumberFormat="1" applyFill="1" applyBorder="1" applyAlignment="1">
      <alignment horizontal="left"/>
    </xf>
    <xf numFmtId="164" fontId="0" fillId="6" borderId="6" xfId="0" applyNumberFormat="1" applyFill="1" applyBorder="1" applyAlignment="1">
      <alignment horizontal="left"/>
    </xf>
    <xf numFmtId="164" fontId="0" fillId="6" borderId="6" xfId="0" applyNumberFormat="1" applyFill="1" applyBorder="1"/>
    <xf numFmtId="0" fontId="0" fillId="6" borderId="28" xfId="0" applyFill="1" applyBorder="1" applyAlignment="1">
      <alignment horizontal="left"/>
    </xf>
    <xf numFmtId="0" fontId="3" fillId="4" borderId="5" xfId="0" applyFont="1" applyFill="1" applyBorder="1" applyAlignment="1">
      <alignment horizontal="left" vertical="center"/>
    </xf>
    <xf numFmtId="14" fontId="3" fillId="4" borderId="5" xfId="0" applyNumberFormat="1" applyFont="1" applyFill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165" fontId="0" fillId="0" borderId="5" xfId="0" applyNumberFormat="1" applyBorder="1" applyAlignment="1">
      <alignment horizontal="left"/>
    </xf>
    <xf numFmtId="49" fontId="0" fillId="6" borderId="9" xfId="0" applyNumberFormat="1" applyFill="1" applyBorder="1" applyAlignment="1">
      <alignment horizontal="left"/>
    </xf>
    <xf numFmtId="164" fontId="0" fillId="6" borderId="9" xfId="0" applyNumberFormat="1" applyFill="1" applyBorder="1" applyAlignment="1">
      <alignment horizontal="left"/>
    </xf>
    <xf numFmtId="164" fontId="0" fillId="6" borderId="9" xfId="0" applyNumberFormat="1" applyFill="1" applyBorder="1"/>
    <xf numFmtId="0" fontId="8" fillId="0" borderId="5" xfId="0" applyFont="1" applyBorder="1"/>
    <xf numFmtId="49" fontId="8" fillId="0" borderId="5" xfId="0" applyNumberFormat="1" applyFont="1" applyBorder="1" applyAlignment="1">
      <alignment horizontal="left"/>
    </xf>
    <xf numFmtId="164" fontId="8" fillId="0" borderId="5" xfId="0" applyNumberFormat="1" applyFont="1" applyBorder="1" applyAlignment="1">
      <alignment horizontal="left"/>
    </xf>
    <xf numFmtId="14" fontId="8" fillId="0" borderId="5" xfId="0" applyNumberFormat="1" applyFont="1" applyBorder="1" applyAlignment="1">
      <alignment horizontal="left"/>
    </xf>
    <xf numFmtId="0" fontId="8" fillId="0" borderId="5" xfId="0" applyFont="1" applyBorder="1" applyAlignment="1">
      <alignment horizontal="left"/>
    </xf>
    <xf numFmtId="2" fontId="8" fillId="0" borderId="5" xfId="0" applyNumberFormat="1" applyFont="1" applyBorder="1" applyAlignment="1">
      <alignment horizontal="left"/>
    </xf>
    <xf numFmtId="0" fontId="0" fillId="6" borderId="9" xfId="0" applyFill="1" applyBorder="1"/>
    <xf numFmtId="0" fontId="0" fillId="6" borderId="13" xfId="0" applyFill="1" applyBorder="1"/>
    <xf numFmtId="0" fontId="0" fillId="6" borderId="6" xfId="0" applyFill="1" applyBorder="1"/>
    <xf numFmtId="0" fontId="0" fillId="6" borderId="13" xfId="0" applyFill="1" applyBorder="1" applyAlignment="1">
      <alignment horizontal="left"/>
    </xf>
    <xf numFmtId="0" fontId="0" fillId="6" borderId="31" xfId="0" applyFill="1" applyBorder="1" applyAlignment="1">
      <alignment horizontal="left"/>
    </xf>
    <xf numFmtId="165" fontId="3" fillId="0" borderId="6" xfId="0" applyNumberFormat="1" applyFont="1" applyBorder="1" applyAlignment="1">
      <alignment horizontal="left"/>
    </xf>
    <xf numFmtId="165" fontId="3" fillId="0" borderId="5" xfId="0" applyNumberFormat="1" applyFont="1" applyBorder="1" applyAlignment="1">
      <alignment horizontal="left"/>
    </xf>
    <xf numFmtId="165" fontId="3" fillId="0" borderId="9" xfId="0" applyNumberFormat="1" applyFont="1" applyBorder="1" applyAlignment="1">
      <alignment horizontal="left"/>
    </xf>
    <xf numFmtId="49" fontId="0" fillId="0" borderId="27" xfId="0" applyNumberFormat="1" applyBorder="1" applyAlignment="1">
      <alignment horizontal="left"/>
    </xf>
    <xf numFmtId="164" fontId="0" fillId="0" borderId="27" xfId="0" applyNumberFormat="1" applyBorder="1" applyAlignment="1">
      <alignment horizontal="left"/>
    </xf>
    <xf numFmtId="2" fontId="1" fillId="3" borderId="15" xfId="0" applyNumberFormat="1" applyFont="1" applyFill="1" applyBorder="1" applyAlignment="1">
      <alignment horizontal="center" wrapText="1"/>
    </xf>
    <xf numFmtId="0" fontId="1" fillId="0" borderId="0" xfId="0" applyFont="1" applyAlignment="1">
      <alignment vertical="top"/>
    </xf>
    <xf numFmtId="166" fontId="0" fillId="0" borderId="13" xfId="0" applyNumberFormat="1" applyBorder="1" applyAlignment="1">
      <alignment horizontal="left"/>
    </xf>
    <xf numFmtId="2" fontId="0" fillId="0" borderId="13" xfId="0" applyNumberFormat="1" applyBorder="1"/>
    <xf numFmtId="0" fontId="4" fillId="0" borderId="13" xfId="0" applyFont="1" applyBorder="1" applyAlignment="1">
      <alignment horizontal="left"/>
    </xf>
    <xf numFmtId="0" fontId="0" fillId="7" borderId="5" xfId="0" applyFill="1" applyBorder="1" applyAlignment="1">
      <alignment horizontal="left"/>
    </xf>
    <xf numFmtId="49" fontId="0" fillId="7" borderId="5" xfId="0" applyNumberFormat="1" applyFill="1" applyBorder="1" applyAlignment="1">
      <alignment horizontal="left"/>
    </xf>
    <xf numFmtId="164" fontId="0" fillId="7" borderId="5" xfId="0" applyNumberFormat="1" applyFill="1" applyBorder="1" applyAlignment="1">
      <alignment horizontal="left"/>
    </xf>
    <xf numFmtId="14" fontId="0" fillId="7" borderId="5" xfId="0" applyNumberFormat="1" applyFill="1" applyBorder="1" applyAlignment="1">
      <alignment horizontal="left"/>
    </xf>
    <xf numFmtId="2" fontId="0" fillId="7" borderId="5" xfId="0" applyNumberFormat="1" applyFill="1" applyBorder="1" applyAlignment="1">
      <alignment horizontal="left"/>
    </xf>
    <xf numFmtId="0" fontId="0" fillId="7" borderId="23" xfId="0" applyFill="1" applyBorder="1" applyAlignment="1">
      <alignment horizontal="left"/>
    </xf>
    <xf numFmtId="49" fontId="0" fillId="7" borderId="23" xfId="0" applyNumberFormat="1" applyFill="1" applyBorder="1" applyAlignment="1">
      <alignment horizontal="left"/>
    </xf>
    <xf numFmtId="164" fontId="0" fillId="7" borderId="23" xfId="0" applyNumberFormat="1" applyFill="1" applyBorder="1" applyAlignment="1">
      <alignment horizontal="left"/>
    </xf>
    <xf numFmtId="14" fontId="0" fillId="7" borderId="23" xfId="0" applyNumberFormat="1" applyFill="1" applyBorder="1" applyAlignment="1">
      <alignment horizontal="left"/>
    </xf>
    <xf numFmtId="2" fontId="0" fillId="7" borderId="23" xfId="0" applyNumberFormat="1" applyFill="1" applyBorder="1" applyAlignment="1">
      <alignment horizontal="left"/>
    </xf>
    <xf numFmtId="0" fontId="0" fillId="7" borderId="5" xfId="0" applyFill="1" applyBorder="1"/>
    <xf numFmtId="49" fontId="0" fillId="7" borderId="6" xfId="0" applyNumberFormat="1" applyFill="1" applyBorder="1" applyAlignment="1">
      <alignment horizontal="left"/>
    </xf>
    <xf numFmtId="164" fontId="0" fillId="7" borderId="6" xfId="0" applyNumberFormat="1" applyFill="1" applyBorder="1" applyAlignment="1">
      <alignment horizontal="left"/>
    </xf>
    <xf numFmtId="14" fontId="0" fillId="7" borderId="6" xfId="0" applyNumberFormat="1" applyFill="1" applyBorder="1" applyAlignment="1">
      <alignment horizontal="left"/>
    </xf>
    <xf numFmtId="0" fontId="0" fillId="7" borderId="6" xfId="0" applyFill="1" applyBorder="1"/>
    <xf numFmtId="0" fontId="0" fillId="7" borderId="6" xfId="0" applyFill="1" applyBorder="1" applyAlignment="1">
      <alignment horizontal="left"/>
    </xf>
    <xf numFmtId="0" fontId="3" fillId="7" borderId="5" xfId="0" applyFont="1" applyFill="1" applyBorder="1" applyAlignment="1">
      <alignment horizontal="left" vertical="center"/>
    </xf>
    <xf numFmtId="164" fontId="3" fillId="7" borderId="5" xfId="0" applyNumberFormat="1" applyFont="1" applyFill="1" applyBorder="1" applyAlignment="1">
      <alignment horizontal="left"/>
    </xf>
    <xf numFmtId="14" fontId="3" fillId="7" borderId="5" xfId="0" applyNumberFormat="1" applyFont="1" applyFill="1" applyBorder="1" applyAlignment="1">
      <alignment horizontal="left" vertical="center"/>
    </xf>
    <xf numFmtId="0" fontId="8" fillId="7" borderId="5" xfId="0" applyFont="1" applyFill="1" applyBorder="1"/>
    <xf numFmtId="49" fontId="8" fillId="7" borderId="5" xfId="0" applyNumberFormat="1" applyFont="1" applyFill="1" applyBorder="1" applyAlignment="1">
      <alignment horizontal="left"/>
    </xf>
    <xf numFmtId="164" fontId="8" fillId="7" borderId="5" xfId="0" applyNumberFormat="1" applyFont="1" applyFill="1" applyBorder="1" applyAlignment="1">
      <alignment horizontal="left"/>
    </xf>
    <xf numFmtId="14" fontId="8" fillId="7" borderId="5" xfId="0" applyNumberFormat="1" applyFont="1" applyFill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2" fontId="8" fillId="7" borderId="5" xfId="0" applyNumberFormat="1" applyFont="1" applyFill="1" applyBorder="1" applyAlignment="1">
      <alignment horizontal="left"/>
    </xf>
    <xf numFmtId="165" fontId="0" fillId="7" borderId="5" xfId="0" applyNumberFormat="1" applyFill="1" applyBorder="1" applyAlignment="1">
      <alignment horizontal="left"/>
    </xf>
    <xf numFmtId="165" fontId="0" fillId="7" borderId="9" xfId="0" applyNumberFormat="1" applyFill="1" applyBorder="1" applyAlignment="1">
      <alignment horizontal="left"/>
    </xf>
    <xf numFmtId="165" fontId="0" fillId="7" borderId="6" xfId="0" applyNumberFormat="1" applyFill="1" applyBorder="1" applyAlignment="1">
      <alignment horizontal="left"/>
    </xf>
    <xf numFmtId="0" fontId="0" fillId="8" borderId="0" xfId="0" applyFill="1"/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2" fontId="0" fillId="5" borderId="6" xfId="0" applyNumberFormat="1" applyFill="1" applyBorder="1" applyAlignment="1">
      <alignment horizontal="center" vertical="center" wrapText="1"/>
    </xf>
    <xf numFmtId="2" fontId="0" fillId="5" borderId="5" xfId="0" applyNumberFormat="1" applyFill="1" applyBorder="1" applyAlignment="1">
      <alignment horizontal="center" vertical="center" wrapText="1"/>
    </xf>
    <xf numFmtId="2" fontId="0" fillId="5" borderId="9" xfId="0" applyNumberFormat="1" applyFill="1" applyBorder="1" applyAlignment="1">
      <alignment horizontal="center" vertical="center" wrapText="1"/>
    </xf>
    <xf numFmtId="2" fontId="0" fillId="5" borderId="32" xfId="0" applyNumberFormat="1" applyFill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 vertical="center" wrapText="1"/>
    </xf>
    <xf numFmtId="2" fontId="0" fillId="0" borderId="9" xfId="0" applyNumberForma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8" borderId="9" xfId="0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14" fontId="3" fillId="4" borderId="6" xfId="0" applyNumberFormat="1" applyFont="1" applyFill="1" applyBorder="1" applyAlignment="1">
      <alignment horizontal="center" vertical="center" wrapText="1"/>
    </xf>
    <xf numFmtId="14" fontId="3" fillId="4" borderId="5" xfId="0" applyNumberFormat="1" applyFont="1" applyFill="1" applyBorder="1" applyAlignment="1">
      <alignment horizontal="center" vertical="center" wrapText="1"/>
    </xf>
    <xf numFmtId="14" fontId="3" fillId="4" borderId="9" xfId="0" applyNumberFormat="1" applyFont="1" applyFill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 wrapText="1"/>
    </xf>
    <xf numFmtId="14" fontId="4" fillId="0" borderId="5" xfId="0" applyNumberFormat="1" applyFont="1" applyBorder="1" applyAlignment="1">
      <alignment horizontal="center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6" borderId="13" xfId="0" applyFill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6" borderId="28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9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17145</xdr:rowOff>
    </xdr:from>
    <xdr:to>
      <xdr:col>12</xdr:col>
      <xdr:colOff>519843</xdr:colOff>
      <xdr:row>32</xdr:row>
      <xdr:rowOff>154305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145"/>
          <a:ext cx="7806468" cy="6233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1"/>
  <sheetViews>
    <sheetView zoomScale="80" zoomScaleNormal="80" workbookViewId="0">
      <selection activeCell="O1" sqref="O1:O1048576"/>
    </sheetView>
  </sheetViews>
  <sheetFormatPr defaultRowHeight="15" x14ac:dyDescent="0.25"/>
  <cols>
    <col min="1" max="1" width="3.140625" customWidth="1"/>
    <col min="2" max="2" width="14.140625" customWidth="1"/>
    <col min="3" max="7" width="15" customWidth="1"/>
    <col min="8" max="8" width="13.7109375" customWidth="1"/>
    <col min="9" max="9" width="12.42578125" customWidth="1"/>
    <col min="10" max="10" width="9.28515625" customWidth="1"/>
    <col min="11" max="11" width="15" customWidth="1"/>
    <col min="14" max="14" width="13" customWidth="1"/>
  </cols>
  <sheetData>
    <row r="1" spans="1:15" ht="18.75" customHeight="1" x14ac:dyDescent="0.25">
      <c r="B1" s="181" t="s">
        <v>0</v>
      </c>
      <c r="C1" s="182"/>
      <c r="D1" s="182"/>
      <c r="E1" s="182"/>
      <c r="F1" s="182"/>
      <c r="G1" s="182"/>
      <c r="H1" s="182"/>
      <c r="I1" s="182"/>
      <c r="J1" s="183"/>
      <c r="K1" s="184"/>
    </row>
    <row r="2" spans="1:15" ht="76.900000000000006" customHeight="1" thickBot="1" x14ac:dyDescent="0.3">
      <c r="A2" s="50" t="s">
        <v>128</v>
      </c>
      <c r="B2" s="33" t="s">
        <v>1</v>
      </c>
      <c r="C2" s="36" t="s">
        <v>2</v>
      </c>
      <c r="D2" s="31" t="s">
        <v>114</v>
      </c>
      <c r="E2" s="33" t="s">
        <v>3</v>
      </c>
      <c r="F2" s="33" t="s">
        <v>4</v>
      </c>
      <c r="G2" s="33" t="s">
        <v>5</v>
      </c>
      <c r="H2" s="33" t="s">
        <v>6</v>
      </c>
      <c r="I2" s="33" t="s">
        <v>7</v>
      </c>
      <c r="J2" s="26" t="s">
        <v>120</v>
      </c>
      <c r="K2" s="41" t="s">
        <v>8</v>
      </c>
      <c r="L2" s="39" t="s">
        <v>119</v>
      </c>
      <c r="M2" s="26" t="s">
        <v>113</v>
      </c>
      <c r="N2" s="39" t="s">
        <v>123</v>
      </c>
      <c r="O2" s="26" t="s">
        <v>124</v>
      </c>
    </row>
    <row r="3" spans="1:15" x14ac:dyDescent="0.25">
      <c r="A3">
        <v>1</v>
      </c>
      <c r="B3" s="163" t="s">
        <v>9</v>
      </c>
      <c r="C3" s="174">
        <v>553</v>
      </c>
      <c r="D3" s="185" t="s">
        <v>115</v>
      </c>
      <c r="E3" s="177">
        <v>42088</v>
      </c>
      <c r="F3" s="177">
        <v>42103</v>
      </c>
      <c r="G3" s="163" t="s">
        <v>10</v>
      </c>
      <c r="H3" s="163">
        <v>14.4</v>
      </c>
      <c r="I3" s="163">
        <v>42</v>
      </c>
      <c r="J3" s="47">
        <v>1</v>
      </c>
      <c r="K3" s="27">
        <v>63.87</v>
      </c>
      <c r="L3" s="27">
        <v>6.3869999999999996E-2</v>
      </c>
      <c r="M3" s="163">
        <v>4</v>
      </c>
      <c r="N3" s="171">
        <f>AVERAGE(L3:L5)</f>
        <v>8.7149999999999991E-2</v>
      </c>
      <c r="O3" s="163">
        <v>0.19</v>
      </c>
    </row>
    <row r="4" spans="1:15" x14ac:dyDescent="0.25">
      <c r="B4" s="164"/>
      <c r="C4" s="175"/>
      <c r="D4" s="175"/>
      <c r="E4" s="178"/>
      <c r="F4" s="178"/>
      <c r="G4" s="164"/>
      <c r="H4" s="164"/>
      <c r="I4" s="164"/>
      <c r="J4" s="47">
        <v>2</v>
      </c>
      <c r="K4" s="27">
        <v>111.46</v>
      </c>
      <c r="L4" s="27">
        <v>0.11146</v>
      </c>
      <c r="M4" s="164"/>
      <c r="N4" s="172"/>
      <c r="O4" s="164"/>
    </row>
    <row r="5" spans="1:15" x14ac:dyDescent="0.25">
      <c r="B5" s="165"/>
      <c r="C5" s="176"/>
      <c r="D5" s="186"/>
      <c r="E5" s="179"/>
      <c r="F5" s="179"/>
      <c r="G5" s="165"/>
      <c r="H5" s="165"/>
      <c r="I5" s="165"/>
      <c r="J5" s="47">
        <v>3</v>
      </c>
      <c r="K5" s="27">
        <v>86.12</v>
      </c>
      <c r="L5" s="27">
        <f>SUM(K5/1000)</f>
        <v>8.6120000000000002E-2</v>
      </c>
      <c r="M5" s="165"/>
      <c r="N5" s="173"/>
      <c r="O5" s="165"/>
    </row>
    <row r="6" spans="1:15" x14ac:dyDescent="0.25">
      <c r="A6">
        <v>2</v>
      </c>
      <c r="B6" s="163" t="s">
        <v>9</v>
      </c>
      <c r="C6" s="174">
        <v>687</v>
      </c>
      <c r="D6" s="180" t="s">
        <v>115</v>
      </c>
      <c r="E6" s="177">
        <v>42088</v>
      </c>
      <c r="F6" s="177">
        <v>42103</v>
      </c>
      <c r="G6" s="163" t="s">
        <v>12</v>
      </c>
      <c r="H6" s="163">
        <v>14.1</v>
      </c>
      <c r="I6" s="163">
        <v>42</v>
      </c>
      <c r="J6" s="47">
        <v>1</v>
      </c>
      <c r="K6" s="27">
        <v>88.85</v>
      </c>
      <c r="L6" s="27">
        <f>SUM(K6/1000)</f>
        <v>8.8849999999999998E-2</v>
      </c>
      <c r="M6" s="163">
        <v>3</v>
      </c>
      <c r="N6" s="167">
        <f>AVERAGE(L6:L8)</f>
        <v>9.1623333333333334E-2</v>
      </c>
      <c r="O6" s="163">
        <v>0.09</v>
      </c>
    </row>
    <row r="7" spans="1:15" x14ac:dyDescent="0.25">
      <c r="B7" s="164"/>
      <c r="C7" s="175"/>
      <c r="D7" s="175"/>
      <c r="E7" s="178"/>
      <c r="F7" s="178"/>
      <c r="G7" s="164"/>
      <c r="H7" s="164"/>
      <c r="I7" s="164"/>
      <c r="J7" s="47">
        <v>2</v>
      </c>
      <c r="K7" s="27">
        <v>88.51</v>
      </c>
      <c r="L7" s="27">
        <f>SUM(K7/1000)</f>
        <v>8.8510000000000005E-2</v>
      </c>
      <c r="M7" s="164"/>
      <c r="N7" s="168"/>
      <c r="O7" s="164"/>
    </row>
    <row r="8" spans="1:15" x14ac:dyDescent="0.25">
      <c r="B8" s="165"/>
      <c r="C8" s="176"/>
      <c r="D8" s="186"/>
      <c r="E8" s="179"/>
      <c r="F8" s="179"/>
      <c r="G8" s="165"/>
      <c r="H8" s="165"/>
      <c r="I8" s="165"/>
      <c r="J8" s="47">
        <v>3</v>
      </c>
      <c r="K8" s="27">
        <v>97.51</v>
      </c>
      <c r="L8" s="27">
        <f>SUM(K8/1000)</f>
        <v>9.7509999999999999E-2</v>
      </c>
      <c r="M8" s="165"/>
      <c r="N8" s="169"/>
      <c r="O8" s="165"/>
    </row>
    <row r="9" spans="1:15" x14ac:dyDescent="0.25">
      <c r="A9">
        <v>3</v>
      </c>
      <c r="B9" s="163" t="s">
        <v>9</v>
      </c>
      <c r="C9" s="174" t="s">
        <v>13</v>
      </c>
      <c r="D9" s="180" t="s">
        <v>115</v>
      </c>
      <c r="E9" s="177">
        <v>42088</v>
      </c>
      <c r="F9" s="177">
        <v>42104</v>
      </c>
      <c r="G9" s="163" t="s">
        <v>14</v>
      </c>
      <c r="H9" s="163">
        <v>14</v>
      </c>
      <c r="I9" s="163">
        <v>36</v>
      </c>
      <c r="J9" s="47">
        <v>1</v>
      </c>
      <c r="K9" s="27">
        <v>98.96</v>
      </c>
      <c r="L9" s="27">
        <f t="shared" ref="L9:L11" si="0">SUM(K9/1000)</f>
        <v>9.8959999999999992E-2</v>
      </c>
      <c r="M9" s="163">
        <v>3</v>
      </c>
      <c r="N9" s="170">
        <f>AVERAGE(L9:L11)</f>
        <v>0.11742333333333332</v>
      </c>
      <c r="O9" s="166">
        <v>0.09</v>
      </c>
    </row>
    <row r="10" spans="1:15" x14ac:dyDescent="0.25">
      <c r="B10" s="164"/>
      <c r="C10" s="175"/>
      <c r="D10" s="175"/>
      <c r="E10" s="178"/>
      <c r="F10" s="178"/>
      <c r="G10" s="164"/>
      <c r="H10" s="164"/>
      <c r="I10" s="164"/>
      <c r="J10" s="47">
        <v>2</v>
      </c>
      <c r="K10" s="27">
        <v>130.54</v>
      </c>
      <c r="L10" s="27">
        <f t="shared" si="0"/>
        <v>0.13053999999999999</v>
      </c>
      <c r="M10" s="164"/>
      <c r="N10" s="168"/>
      <c r="O10" s="164"/>
    </row>
    <row r="11" spans="1:15" x14ac:dyDescent="0.25">
      <c r="B11" s="165"/>
      <c r="C11" s="176"/>
      <c r="D11" s="186"/>
      <c r="E11" s="179"/>
      <c r="F11" s="179"/>
      <c r="G11" s="165"/>
      <c r="H11" s="165"/>
      <c r="I11" s="165"/>
      <c r="J11" s="47">
        <v>3</v>
      </c>
      <c r="K11" s="27">
        <v>122.77</v>
      </c>
      <c r="L11" s="27">
        <f t="shared" si="0"/>
        <v>0.12276999999999999</v>
      </c>
      <c r="M11" s="165"/>
      <c r="N11" s="169"/>
      <c r="O11" s="165"/>
    </row>
    <row r="12" spans="1:15" x14ac:dyDescent="0.25">
      <c r="A12">
        <v>4</v>
      </c>
      <c r="B12" s="163" t="s">
        <v>9</v>
      </c>
      <c r="C12" s="174" t="s">
        <v>15</v>
      </c>
      <c r="D12" s="180" t="s">
        <v>115</v>
      </c>
      <c r="E12" s="177">
        <v>42088</v>
      </c>
      <c r="F12" s="177">
        <v>42104</v>
      </c>
      <c r="G12" s="163" t="s">
        <v>11</v>
      </c>
      <c r="H12" s="163">
        <v>16.899999999999999</v>
      </c>
      <c r="I12" s="163">
        <v>78</v>
      </c>
      <c r="J12" s="47">
        <v>1</v>
      </c>
      <c r="K12" s="27">
        <v>146.43</v>
      </c>
      <c r="L12" s="27">
        <f>SUM(K12/1000)</f>
        <v>0.14643</v>
      </c>
      <c r="M12" s="163">
        <v>4</v>
      </c>
      <c r="N12" s="171">
        <f>AVERAGE(L12:L14)</f>
        <v>0.15064333333333335</v>
      </c>
      <c r="O12" s="163">
        <v>0.19</v>
      </c>
    </row>
    <row r="13" spans="1:15" x14ac:dyDescent="0.25">
      <c r="B13" s="164"/>
      <c r="C13" s="175"/>
      <c r="D13" s="175"/>
      <c r="E13" s="178"/>
      <c r="F13" s="178"/>
      <c r="G13" s="164"/>
      <c r="H13" s="164"/>
      <c r="I13" s="164"/>
      <c r="J13" s="47">
        <v>2</v>
      </c>
      <c r="K13" s="27">
        <v>156.55000000000001</v>
      </c>
      <c r="L13" s="27">
        <f>SUM(K13/1000)</f>
        <v>0.15655000000000002</v>
      </c>
      <c r="M13" s="164"/>
      <c r="N13" s="172"/>
      <c r="O13" s="164"/>
    </row>
    <row r="14" spans="1:15" x14ac:dyDescent="0.25">
      <c r="B14" s="165"/>
      <c r="C14" s="176"/>
      <c r="D14" s="176"/>
      <c r="E14" s="179"/>
      <c r="F14" s="179"/>
      <c r="G14" s="165"/>
      <c r="H14" s="165"/>
      <c r="I14" s="165"/>
      <c r="J14" s="47">
        <v>3</v>
      </c>
      <c r="K14" s="27">
        <v>148.94999999999999</v>
      </c>
      <c r="L14" s="27">
        <f>SUM(K14/1000)</f>
        <v>0.14895</v>
      </c>
      <c r="M14" s="165"/>
      <c r="N14" s="173"/>
      <c r="O14" s="165"/>
    </row>
    <row r="15" spans="1:15" x14ac:dyDescent="0.25">
      <c r="B15" s="1"/>
      <c r="C15" s="1"/>
      <c r="D15" s="1"/>
      <c r="E15" s="1"/>
      <c r="F15" s="1"/>
      <c r="G15" s="1"/>
      <c r="H15" s="1"/>
      <c r="I15" s="1"/>
    </row>
    <row r="16" spans="1:15" x14ac:dyDescent="0.25">
      <c r="B16" t="s">
        <v>127</v>
      </c>
    </row>
    <row r="18" spans="2:10" x14ac:dyDescent="0.25">
      <c r="B18" s="42" t="s">
        <v>118</v>
      </c>
      <c r="C18" s="42"/>
      <c r="D18" s="42"/>
      <c r="E18" s="42"/>
      <c r="F18" s="42"/>
      <c r="G18" s="12"/>
      <c r="H18" s="12"/>
      <c r="I18" s="12"/>
      <c r="J18" s="12"/>
    </row>
    <row r="19" spans="2:10" x14ac:dyDescent="0.25">
      <c r="H19" s="16"/>
    </row>
    <row r="20" spans="2:10" ht="18.75" x14ac:dyDescent="0.3">
      <c r="B20" s="43" t="s">
        <v>112</v>
      </c>
      <c r="C20" s="29"/>
      <c r="D20" s="29"/>
      <c r="E20" s="29"/>
      <c r="F20" s="30"/>
      <c r="G20" s="29"/>
      <c r="H20" s="29"/>
      <c r="I20" s="29"/>
      <c r="J20" s="29"/>
    </row>
    <row r="21" spans="2:10" ht="18.75" x14ac:dyDescent="0.3">
      <c r="B21" s="29" t="s">
        <v>125</v>
      </c>
      <c r="C21" s="29"/>
      <c r="D21" s="29"/>
      <c r="E21" s="29"/>
      <c r="F21" s="30"/>
      <c r="G21" s="29"/>
      <c r="H21" s="29"/>
      <c r="I21" s="29"/>
      <c r="J21" s="29"/>
    </row>
  </sheetData>
  <mergeCells count="45">
    <mergeCell ref="B1:K1"/>
    <mergeCell ref="D3:D5"/>
    <mergeCell ref="D6:D8"/>
    <mergeCell ref="D9:D11"/>
    <mergeCell ref="I3:I5"/>
    <mergeCell ref="B3:B5"/>
    <mergeCell ref="C3:C5"/>
    <mergeCell ref="B6:B8"/>
    <mergeCell ref="C6:C8"/>
    <mergeCell ref="B9:B11"/>
    <mergeCell ref="I6:I8"/>
    <mergeCell ref="I9:I11"/>
    <mergeCell ref="E3:E5"/>
    <mergeCell ref="F3:F5"/>
    <mergeCell ref="G3:G5"/>
    <mergeCell ref="H3:H5"/>
    <mergeCell ref="H6:H8"/>
    <mergeCell ref="B12:B14"/>
    <mergeCell ref="C9:C11"/>
    <mergeCell ref="E6:E8"/>
    <mergeCell ref="F6:F8"/>
    <mergeCell ref="G6:G8"/>
    <mergeCell ref="C12:C14"/>
    <mergeCell ref="E12:E14"/>
    <mergeCell ref="E9:E11"/>
    <mergeCell ref="F9:F11"/>
    <mergeCell ref="F12:F14"/>
    <mergeCell ref="G9:G11"/>
    <mergeCell ref="G12:G14"/>
    <mergeCell ref="D12:D14"/>
    <mergeCell ref="I12:I14"/>
    <mergeCell ref="N6:N8"/>
    <mergeCell ref="N9:N11"/>
    <mergeCell ref="N12:N14"/>
    <mergeCell ref="H9:H11"/>
    <mergeCell ref="H12:H14"/>
    <mergeCell ref="O3:O5"/>
    <mergeCell ref="O6:O8"/>
    <mergeCell ref="O9:O11"/>
    <mergeCell ref="O12:O14"/>
    <mergeCell ref="M3:M5"/>
    <mergeCell ref="M6:M8"/>
    <mergeCell ref="M9:M11"/>
    <mergeCell ref="M12:M14"/>
    <mergeCell ref="N3:N5"/>
  </mergeCells>
  <pageMargins left="0.7" right="0.7" top="0.75" bottom="0.75" header="0.3" footer="0.3"/>
  <pageSetup scale="6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26"/>
  <sheetViews>
    <sheetView workbookViewId="0">
      <selection activeCell="A7" sqref="A7:XFD7"/>
    </sheetView>
  </sheetViews>
  <sheetFormatPr defaultRowHeight="15" x14ac:dyDescent="0.25"/>
  <cols>
    <col min="1" max="1" width="45" style="24" customWidth="1"/>
    <col min="2" max="2" width="14.28515625" customWidth="1"/>
    <col min="4" max="4" width="14.42578125" style="16" customWidth="1"/>
  </cols>
  <sheetData>
    <row r="1" spans="1:4" x14ac:dyDescent="0.25">
      <c r="A1" s="220" t="s">
        <v>69</v>
      </c>
      <c r="B1" s="220"/>
    </row>
    <row r="2" spans="1:4" x14ac:dyDescent="0.25">
      <c r="A2" s="21" t="s">
        <v>70</v>
      </c>
      <c r="B2" s="22" t="s">
        <v>71</v>
      </c>
      <c r="D2" s="22" t="s">
        <v>72</v>
      </c>
    </row>
    <row r="3" spans="1:4" ht="30" x14ac:dyDescent="0.25">
      <c r="A3" s="23" t="s">
        <v>73</v>
      </c>
      <c r="B3">
        <v>3.2</v>
      </c>
      <c r="D3" s="16" t="s">
        <v>74</v>
      </c>
    </row>
    <row r="4" spans="1:4" x14ac:dyDescent="0.25">
      <c r="A4" s="24" t="s">
        <v>75</v>
      </c>
      <c r="B4">
        <v>2.8</v>
      </c>
      <c r="D4" s="16" t="s">
        <v>76</v>
      </c>
    </row>
    <row r="5" spans="1:4" x14ac:dyDescent="0.25">
      <c r="A5" t="s">
        <v>77</v>
      </c>
      <c r="B5">
        <v>2</v>
      </c>
      <c r="D5" s="16" t="s">
        <v>78</v>
      </c>
    </row>
    <row r="6" spans="1:4" x14ac:dyDescent="0.25">
      <c r="A6" t="s">
        <v>79</v>
      </c>
      <c r="B6">
        <v>2</v>
      </c>
      <c r="D6" s="16" t="s">
        <v>80</v>
      </c>
    </row>
    <row r="7" spans="1:4" x14ac:dyDescent="0.25">
      <c r="A7" t="s">
        <v>81</v>
      </c>
      <c r="B7" s="25" t="s">
        <v>82</v>
      </c>
      <c r="D7" s="16" t="s">
        <v>83</v>
      </c>
    </row>
    <row r="8" spans="1:4" x14ac:dyDescent="0.25">
      <c r="A8" s="24" t="s">
        <v>84</v>
      </c>
      <c r="B8">
        <v>3</v>
      </c>
      <c r="D8" s="16" t="s">
        <v>85</v>
      </c>
    </row>
    <row r="9" spans="1:4" x14ac:dyDescent="0.25">
      <c r="A9" s="24" t="s">
        <v>86</v>
      </c>
      <c r="B9">
        <v>3.2</v>
      </c>
      <c r="D9" s="16" t="s">
        <v>87</v>
      </c>
    </row>
    <row r="10" spans="1:4" ht="30" x14ac:dyDescent="0.25">
      <c r="A10" s="23" t="s">
        <v>88</v>
      </c>
      <c r="B10">
        <v>3.7</v>
      </c>
      <c r="D10" s="16" t="s">
        <v>89</v>
      </c>
    </row>
    <row r="11" spans="1:4" x14ac:dyDescent="0.25">
      <c r="A11" s="24" t="s">
        <v>90</v>
      </c>
      <c r="B11">
        <v>3.1</v>
      </c>
      <c r="D11" s="16" t="s">
        <v>91</v>
      </c>
    </row>
    <row r="12" spans="1:4" x14ac:dyDescent="0.25">
      <c r="A12" s="24" t="s">
        <v>92</v>
      </c>
      <c r="B12">
        <v>4</v>
      </c>
      <c r="D12" s="16" t="s">
        <v>93</v>
      </c>
    </row>
    <row r="13" spans="1:4" x14ac:dyDescent="0.25">
      <c r="A13" s="24" t="s">
        <v>94</v>
      </c>
      <c r="B13">
        <v>3.2</v>
      </c>
      <c r="D13" s="16" t="s">
        <v>95</v>
      </c>
    </row>
    <row r="14" spans="1:4" x14ac:dyDescent="0.25">
      <c r="A14" s="24" t="s">
        <v>96</v>
      </c>
      <c r="B14">
        <v>4</v>
      </c>
      <c r="D14" s="16" t="s">
        <v>97</v>
      </c>
    </row>
    <row r="15" spans="1:4" x14ac:dyDescent="0.25">
      <c r="A15" s="24" t="s">
        <v>98</v>
      </c>
      <c r="B15">
        <v>4</v>
      </c>
      <c r="D15" s="16" t="s">
        <v>99</v>
      </c>
    </row>
    <row r="16" spans="1:4" x14ac:dyDescent="0.25">
      <c r="A16" s="24" t="s">
        <v>100</v>
      </c>
      <c r="B16">
        <v>3</v>
      </c>
      <c r="D16" s="16" t="s">
        <v>101</v>
      </c>
    </row>
    <row r="17" spans="1:4" ht="30" x14ac:dyDescent="0.25">
      <c r="A17" s="23" t="s">
        <v>102</v>
      </c>
      <c r="B17">
        <v>3.1</v>
      </c>
      <c r="D17" s="16" t="s">
        <v>103</v>
      </c>
    </row>
    <row r="18" spans="1:4" x14ac:dyDescent="0.25">
      <c r="A18" s="24" t="s">
        <v>104</v>
      </c>
      <c r="B18">
        <v>3.2</v>
      </c>
      <c r="D18" s="16" t="s">
        <v>105</v>
      </c>
    </row>
    <row r="19" spans="1:4" x14ac:dyDescent="0.25">
      <c r="A19" s="24" t="s">
        <v>106</v>
      </c>
      <c r="B19">
        <v>2.8</v>
      </c>
      <c r="D19" s="16" t="s">
        <v>107</v>
      </c>
    </row>
    <row r="20" spans="1:4" x14ac:dyDescent="0.25">
      <c r="A20" s="24" t="s">
        <v>108</v>
      </c>
      <c r="B20">
        <v>3.3</v>
      </c>
      <c r="D20" s="16" t="s">
        <v>109</v>
      </c>
    </row>
    <row r="21" spans="1:4" x14ac:dyDescent="0.25">
      <c r="A21" s="24" t="s">
        <v>110</v>
      </c>
      <c r="B21">
        <v>4</v>
      </c>
      <c r="D21" s="16" t="s">
        <v>111</v>
      </c>
    </row>
    <row r="24" spans="1:4" x14ac:dyDescent="0.25">
      <c r="A24" s="130" t="s">
        <v>112</v>
      </c>
    </row>
    <row r="25" spans="1:4" ht="18.75" customHeight="1" x14ac:dyDescent="0.25">
      <c r="A25" s="221" t="s">
        <v>125</v>
      </c>
      <c r="B25" s="221"/>
    </row>
    <row r="26" spans="1:4" x14ac:dyDescent="0.25">
      <c r="A26" s="221"/>
      <c r="B26" s="221"/>
    </row>
  </sheetData>
  <mergeCells count="2">
    <mergeCell ref="A1:B1"/>
    <mergeCell ref="A25:B2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D34:H34"/>
  <sheetViews>
    <sheetView workbookViewId="0">
      <selection activeCell="Q31" sqref="Q31"/>
    </sheetView>
  </sheetViews>
  <sheetFormatPr defaultRowHeight="15" x14ac:dyDescent="0.25"/>
  <sheetData>
    <row r="34" spans="4:8" x14ac:dyDescent="0.25">
      <c r="D34" s="12" t="s">
        <v>211</v>
      </c>
      <c r="E34" s="12"/>
      <c r="F34" s="12"/>
      <c r="G34" s="12"/>
      <c r="H34" s="12"/>
    </row>
  </sheetData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pageSetUpPr fitToPage="1"/>
  </sheetPr>
  <dimension ref="A1:S179"/>
  <sheetViews>
    <sheetView zoomScale="70" zoomScaleNormal="70" workbookViewId="0">
      <selection activeCell="O135" sqref="O135"/>
    </sheetView>
  </sheetViews>
  <sheetFormatPr defaultColWidth="9.140625" defaultRowHeight="15" x14ac:dyDescent="0.25"/>
  <cols>
    <col min="1" max="1" width="17" style="89" customWidth="1"/>
    <col min="2" max="2" width="31.28515625" style="89" customWidth="1"/>
    <col min="3" max="3" width="12.28515625" style="75" customWidth="1"/>
    <col min="4" max="4" width="14.28515625" style="3" customWidth="1"/>
    <col min="5" max="5" width="15.28515625" style="3" customWidth="1"/>
    <col min="6" max="6" width="16.42578125" style="63" customWidth="1"/>
    <col min="7" max="7" width="15.5703125" style="63" customWidth="1"/>
    <col min="8" max="8" width="24.85546875" style="89" customWidth="1"/>
    <col min="9" max="9" width="28.42578125" style="63" customWidth="1"/>
    <col min="10" max="10" width="16" style="63" customWidth="1"/>
    <col min="11" max="11" width="17.140625" style="68" customWidth="1"/>
    <col min="12" max="12" width="9.140625" style="54" customWidth="1"/>
  </cols>
  <sheetData>
    <row r="1" spans="1:19" ht="45.75" thickBot="1" x14ac:dyDescent="0.3">
      <c r="A1" s="51" t="s">
        <v>1</v>
      </c>
      <c r="B1" s="51" t="s">
        <v>17</v>
      </c>
      <c r="C1" s="52" t="s">
        <v>2</v>
      </c>
      <c r="D1" s="53" t="s">
        <v>18</v>
      </c>
      <c r="E1" s="53" t="s">
        <v>19</v>
      </c>
      <c r="F1" s="51" t="s">
        <v>3</v>
      </c>
      <c r="G1" s="51" t="s">
        <v>4</v>
      </c>
      <c r="H1" s="51" t="s">
        <v>5</v>
      </c>
      <c r="I1" s="51" t="s">
        <v>6</v>
      </c>
      <c r="J1" s="51" t="s">
        <v>7</v>
      </c>
      <c r="K1" s="129" t="s">
        <v>8</v>
      </c>
    </row>
    <row r="2" spans="1:19" s="62" customFormat="1" hidden="1" x14ac:dyDescent="0.25">
      <c r="A2" s="55" t="s">
        <v>129</v>
      </c>
      <c r="B2" s="55" t="s">
        <v>130</v>
      </c>
      <c r="C2" s="56" t="s">
        <v>131</v>
      </c>
      <c r="D2" s="57" t="s">
        <v>132</v>
      </c>
      <c r="E2" s="57" t="s">
        <v>132</v>
      </c>
      <c r="F2" s="58" t="s">
        <v>132</v>
      </c>
      <c r="G2" s="59">
        <v>42103</v>
      </c>
      <c r="H2" s="223" t="s">
        <v>133</v>
      </c>
      <c r="I2" s="223"/>
      <c r="J2" s="223"/>
      <c r="K2" s="60">
        <v>356.13</v>
      </c>
      <c r="L2" s="61"/>
      <c r="O2"/>
      <c r="P2"/>
      <c r="Q2"/>
      <c r="R2"/>
      <c r="S2"/>
    </row>
    <row r="3" spans="1:19" s="71" customFormat="1" hidden="1" x14ac:dyDescent="0.25">
      <c r="A3" s="63" t="s">
        <v>129</v>
      </c>
      <c r="B3" s="63" t="s">
        <v>134</v>
      </c>
      <c r="C3" s="64" t="s">
        <v>131</v>
      </c>
      <c r="D3" s="65" t="s">
        <v>132</v>
      </c>
      <c r="E3" s="65" t="s">
        <v>132</v>
      </c>
      <c r="F3" s="66" t="s">
        <v>132</v>
      </c>
      <c r="G3" s="67">
        <v>42103</v>
      </c>
      <c r="H3" s="222" t="s">
        <v>133</v>
      </c>
      <c r="I3" s="222"/>
      <c r="J3" s="222"/>
      <c r="K3" s="68">
        <v>340.1</v>
      </c>
      <c r="L3" s="69"/>
      <c r="M3" s="70"/>
      <c r="N3" s="70"/>
      <c r="O3"/>
      <c r="P3"/>
      <c r="Q3"/>
      <c r="R3"/>
      <c r="S3"/>
    </row>
    <row r="4" spans="1:19" s="71" customFormat="1" x14ac:dyDescent="0.25">
      <c r="A4" s="63" t="s">
        <v>9</v>
      </c>
      <c r="B4" s="63" t="s">
        <v>135</v>
      </c>
      <c r="C4" s="72">
        <v>553</v>
      </c>
      <c r="D4" s="73">
        <v>39.008000000000003</v>
      </c>
      <c r="E4" s="73">
        <v>-122.7593</v>
      </c>
      <c r="F4" s="74">
        <v>42088</v>
      </c>
      <c r="G4" s="67">
        <v>42103</v>
      </c>
      <c r="H4" s="90" t="s">
        <v>10</v>
      </c>
      <c r="I4" s="90">
        <v>14.4</v>
      </c>
      <c r="J4" s="90">
        <v>42</v>
      </c>
      <c r="K4" s="68">
        <v>63.87</v>
      </c>
      <c r="L4" s="54"/>
      <c r="M4"/>
      <c r="N4"/>
      <c r="O4"/>
      <c r="P4"/>
      <c r="Q4"/>
      <c r="R4"/>
      <c r="S4"/>
    </row>
    <row r="5" spans="1:19" s="71" customFormat="1" x14ac:dyDescent="0.25">
      <c r="A5" s="63" t="s">
        <v>9</v>
      </c>
      <c r="B5" s="63" t="s">
        <v>136</v>
      </c>
      <c r="C5" s="75">
        <v>553</v>
      </c>
      <c r="D5" s="3">
        <v>39.008000000000003</v>
      </c>
      <c r="E5" s="3">
        <v>-122.7593</v>
      </c>
      <c r="F5" s="67">
        <v>42088</v>
      </c>
      <c r="G5" s="67">
        <v>42103</v>
      </c>
      <c r="H5" s="63" t="s">
        <v>11</v>
      </c>
      <c r="I5" s="63">
        <v>14.4</v>
      </c>
      <c r="J5" s="63">
        <v>42</v>
      </c>
      <c r="K5" s="68">
        <v>111.46</v>
      </c>
      <c r="L5" s="54"/>
      <c r="M5"/>
      <c r="N5"/>
      <c r="O5"/>
      <c r="P5"/>
      <c r="Q5"/>
      <c r="R5"/>
      <c r="S5"/>
    </row>
    <row r="6" spans="1:19" s="71" customFormat="1" x14ac:dyDescent="0.25">
      <c r="A6" s="63" t="s">
        <v>9</v>
      </c>
      <c r="B6" s="63" t="s">
        <v>137</v>
      </c>
      <c r="C6" s="75">
        <v>553</v>
      </c>
      <c r="D6" s="3">
        <v>39.008000000000003</v>
      </c>
      <c r="E6" s="3">
        <v>-122.7593</v>
      </c>
      <c r="F6" s="67">
        <v>42088</v>
      </c>
      <c r="G6" s="67">
        <v>42103</v>
      </c>
      <c r="H6" s="63" t="s">
        <v>10</v>
      </c>
      <c r="I6" s="63">
        <v>14.4</v>
      </c>
      <c r="J6" s="63">
        <v>42</v>
      </c>
      <c r="K6" s="68">
        <v>86.12</v>
      </c>
      <c r="L6" s="54"/>
      <c r="M6"/>
      <c r="N6"/>
      <c r="O6"/>
      <c r="P6"/>
      <c r="Q6"/>
      <c r="R6"/>
      <c r="S6"/>
    </row>
    <row r="7" spans="1:19" s="71" customFormat="1" x14ac:dyDescent="0.25">
      <c r="A7" s="134" t="s">
        <v>9</v>
      </c>
      <c r="B7" s="134" t="s">
        <v>138</v>
      </c>
      <c r="C7" s="135">
        <v>687</v>
      </c>
      <c r="D7" s="136">
        <v>39.0289</v>
      </c>
      <c r="E7" s="136">
        <v>-122.8699</v>
      </c>
      <c r="F7" s="137">
        <v>42088</v>
      </c>
      <c r="G7" s="137">
        <v>42103</v>
      </c>
      <c r="H7" s="134" t="s">
        <v>12</v>
      </c>
      <c r="I7" s="134">
        <v>14.1</v>
      </c>
      <c r="J7" s="134">
        <v>42</v>
      </c>
      <c r="K7" s="138">
        <v>88.85</v>
      </c>
      <c r="L7" s="54"/>
      <c r="M7"/>
      <c r="N7"/>
      <c r="O7"/>
      <c r="P7"/>
      <c r="Q7"/>
      <c r="R7"/>
      <c r="S7"/>
    </row>
    <row r="8" spans="1:19" s="71" customFormat="1" x14ac:dyDescent="0.25">
      <c r="A8" s="134" t="s">
        <v>9</v>
      </c>
      <c r="B8" s="134" t="s">
        <v>139</v>
      </c>
      <c r="C8" s="135">
        <v>687</v>
      </c>
      <c r="D8" s="136">
        <v>39.0289</v>
      </c>
      <c r="E8" s="136">
        <v>-122.8699</v>
      </c>
      <c r="F8" s="137">
        <v>42088</v>
      </c>
      <c r="G8" s="137">
        <v>42103</v>
      </c>
      <c r="H8" s="134" t="s">
        <v>12</v>
      </c>
      <c r="I8" s="134">
        <v>14.1</v>
      </c>
      <c r="J8" s="134">
        <v>42</v>
      </c>
      <c r="K8" s="138">
        <v>88.51</v>
      </c>
      <c r="L8" s="54"/>
      <c r="M8"/>
      <c r="N8"/>
      <c r="O8"/>
      <c r="P8"/>
      <c r="Q8"/>
      <c r="R8"/>
      <c r="S8"/>
    </row>
    <row r="9" spans="1:19" s="79" customFormat="1" ht="15.75" thickBot="1" x14ac:dyDescent="0.3">
      <c r="A9" s="139" t="s">
        <v>9</v>
      </c>
      <c r="B9" s="139" t="s">
        <v>140</v>
      </c>
      <c r="C9" s="140">
        <v>687</v>
      </c>
      <c r="D9" s="141">
        <v>39.0289</v>
      </c>
      <c r="E9" s="141">
        <v>-122.8699</v>
      </c>
      <c r="F9" s="142">
        <v>42088</v>
      </c>
      <c r="G9" s="142">
        <v>42103</v>
      </c>
      <c r="H9" s="139" t="s">
        <v>12</v>
      </c>
      <c r="I9" s="139">
        <v>14.1</v>
      </c>
      <c r="J9" s="139">
        <v>42</v>
      </c>
      <c r="K9" s="143">
        <v>97.51</v>
      </c>
      <c r="L9" s="77"/>
      <c r="M9" s="78"/>
      <c r="N9" s="78"/>
      <c r="O9" s="78"/>
      <c r="P9" s="78"/>
      <c r="Q9" s="78"/>
      <c r="R9" s="78"/>
      <c r="S9" s="78"/>
    </row>
    <row r="10" spans="1:19" s="87" customFormat="1" hidden="1" x14ac:dyDescent="0.25">
      <c r="A10" s="80" t="s">
        <v>129</v>
      </c>
      <c r="B10" s="80" t="s">
        <v>130</v>
      </c>
      <c r="C10" s="81" t="s">
        <v>131</v>
      </c>
      <c r="D10" s="82" t="s">
        <v>132</v>
      </c>
      <c r="E10" s="82" t="s">
        <v>132</v>
      </c>
      <c r="F10" s="83" t="s">
        <v>132</v>
      </c>
      <c r="G10" s="84">
        <v>42104</v>
      </c>
      <c r="H10" s="224" t="s">
        <v>133</v>
      </c>
      <c r="I10" s="224"/>
      <c r="J10" s="224"/>
      <c r="K10" s="85">
        <v>335.2</v>
      </c>
      <c r="L10" s="86"/>
    </row>
    <row r="11" spans="1:19" hidden="1" x14ac:dyDescent="0.25">
      <c r="A11" s="63" t="s">
        <v>129</v>
      </c>
      <c r="B11" s="63" t="s">
        <v>134</v>
      </c>
      <c r="C11" s="64" t="s">
        <v>131</v>
      </c>
      <c r="D11" s="65" t="s">
        <v>132</v>
      </c>
      <c r="E11" s="65" t="s">
        <v>132</v>
      </c>
      <c r="F11" s="66" t="s">
        <v>132</v>
      </c>
      <c r="G11" s="67">
        <v>42104</v>
      </c>
      <c r="H11" s="222" t="s">
        <v>133</v>
      </c>
      <c r="I11" s="222"/>
      <c r="J11" s="222"/>
      <c r="K11" s="68">
        <v>318.23</v>
      </c>
    </row>
    <row r="12" spans="1:19" hidden="1" x14ac:dyDescent="0.25">
      <c r="A12" s="63" t="s">
        <v>129</v>
      </c>
      <c r="B12" s="63" t="s">
        <v>141</v>
      </c>
      <c r="C12" s="64" t="s">
        <v>131</v>
      </c>
      <c r="D12" s="65" t="s">
        <v>132</v>
      </c>
      <c r="E12" s="65" t="s">
        <v>132</v>
      </c>
      <c r="F12" s="66" t="s">
        <v>132</v>
      </c>
      <c r="G12" s="67">
        <v>42104</v>
      </c>
      <c r="H12" s="222" t="s">
        <v>133</v>
      </c>
      <c r="I12" s="222"/>
      <c r="J12" s="222"/>
      <c r="K12" s="68">
        <v>308.5</v>
      </c>
    </row>
    <row r="13" spans="1:19" hidden="1" x14ac:dyDescent="0.25">
      <c r="A13" s="63" t="s">
        <v>129</v>
      </c>
      <c r="B13" s="63" t="s">
        <v>142</v>
      </c>
      <c r="C13" s="64" t="s">
        <v>131</v>
      </c>
      <c r="D13" s="65" t="s">
        <v>132</v>
      </c>
      <c r="E13" s="65" t="s">
        <v>132</v>
      </c>
      <c r="F13" s="66" t="s">
        <v>132</v>
      </c>
      <c r="G13" s="67">
        <v>42104</v>
      </c>
      <c r="H13" s="222" t="s">
        <v>133</v>
      </c>
      <c r="I13" s="222"/>
      <c r="J13" s="222"/>
      <c r="K13" s="68">
        <v>343.63</v>
      </c>
    </row>
    <row r="14" spans="1:19" x14ac:dyDescent="0.25">
      <c r="A14" s="63" t="s">
        <v>9</v>
      </c>
      <c r="B14" s="63" t="s">
        <v>143</v>
      </c>
      <c r="C14" s="72" t="s">
        <v>13</v>
      </c>
      <c r="D14" s="73">
        <v>39.029960000000003</v>
      </c>
      <c r="E14" s="73">
        <v>-122.83439</v>
      </c>
      <c r="F14" s="74">
        <v>42088</v>
      </c>
      <c r="G14" s="67">
        <v>42104</v>
      </c>
      <c r="H14" s="90" t="s">
        <v>14</v>
      </c>
      <c r="I14" s="90">
        <v>14</v>
      </c>
      <c r="J14" s="90">
        <v>36</v>
      </c>
      <c r="K14" s="68">
        <v>98.96</v>
      </c>
    </row>
    <row r="15" spans="1:19" x14ac:dyDescent="0.25">
      <c r="A15" s="63" t="s">
        <v>9</v>
      </c>
      <c r="B15" s="63" t="s">
        <v>144</v>
      </c>
      <c r="C15" s="75" t="s">
        <v>13</v>
      </c>
      <c r="D15" s="3">
        <v>39.029960000000003</v>
      </c>
      <c r="E15" s="3">
        <v>-122.83439</v>
      </c>
      <c r="F15" s="67">
        <v>42088</v>
      </c>
      <c r="G15" s="67">
        <v>42104</v>
      </c>
      <c r="H15" s="63" t="s">
        <v>14</v>
      </c>
      <c r="I15" s="63">
        <v>14</v>
      </c>
      <c r="J15" s="63">
        <v>36</v>
      </c>
      <c r="K15" s="68">
        <v>130.54</v>
      </c>
    </row>
    <row r="16" spans="1:19" x14ac:dyDescent="0.25">
      <c r="A16" s="63" t="s">
        <v>9</v>
      </c>
      <c r="B16" s="63" t="s">
        <v>145</v>
      </c>
      <c r="C16" s="75" t="s">
        <v>13</v>
      </c>
      <c r="D16" s="3">
        <v>39.029960000000003</v>
      </c>
      <c r="E16" s="3">
        <v>-122.83439</v>
      </c>
      <c r="F16" s="67">
        <v>42088</v>
      </c>
      <c r="G16" s="67">
        <v>42104</v>
      </c>
      <c r="H16" s="63" t="s">
        <v>14</v>
      </c>
      <c r="I16" s="63">
        <v>14</v>
      </c>
      <c r="J16" s="63">
        <v>36</v>
      </c>
      <c r="K16" s="68">
        <v>122.77</v>
      </c>
    </row>
    <row r="17" spans="1:12" x14ac:dyDescent="0.25">
      <c r="A17" s="134" t="s">
        <v>9</v>
      </c>
      <c r="B17" s="134" t="s">
        <v>135</v>
      </c>
      <c r="C17" s="135" t="s">
        <v>15</v>
      </c>
      <c r="D17" s="136">
        <v>39.008000000000003</v>
      </c>
      <c r="E17" s="136">
        <v>-122.7593</v>
      </c>
      <c r="F17" s="137">
        <v>42088</v>
      </c>
      <c r="G17" s="137">
        <v>42104</v>
      </c>
      <c r="H17" s="134" t="s">
        <v>11</v>
      </c>
      <c r="I17" s="134">
        <v>16.899999999999999</v>
      </c>
      <c r="J17" s="134">
        <v>78</v>
      </c>
      <c r="K17" s="138">
        <v>146.43</v>
      </c>
    </row>
    <row r="18" spans="1:12" x14ac:dyDescent="0.25">
      <c r="A18" s="134" t="s">
        <v>9</v>
      </c>
      <c r="B18" s="134" t="s">
        <v>136</v>
      </c>
      <c r="C18" s="135" t="s">
        <v>15</v>
      </c>
      <c r="D18" s="136">
        <v>39.008000000000003</v>
      </c>
      <c r="E18" s="136">
        <v>-122.7593</v>
      </c>
      <c r="F18" s="137">
        <v>42088</v>
      </c>
      <c r="G18" s="137">
        <v>42104</v>
      </c>
      <c r="H18" s="134" t="s">
        <v>11</v>
      </c>
      <c r="I18" s="134">
        <v>16.899999999999999</v>
      </c>
      <c r="J18" s="134">
        <v>78</v>
      </c>
      <c r="K18" s="138">
        <v>156.55000000000001</v>
      </c>
    </row>
    <row r="19" spans="1:12" s="78" customFormat="1" ht="15.75" thickBot="1" x14ac:dyDescent="0.3">
      <c r="A19" s="139" t="s">
        <v>9</v>
      </c>
      <c r="B19" s="139" t="s">
        <v>137</v>
      </c>
      <c r="C19" s="140" t="s">
        <v>15</v>
      </c>
      <c r="D19" s="141">
        <v>39.008000000000003</v>
      </c>
      <c r="E19" s="141">
        <v>-122.7593</v>
      </c>
      <c r="F19" s="142">
        <v>42088</v>
      </c>
      <c r="G19" s="142">
        <v>42104</v>
      </c>
      <c r="H19" s="139" t="s">
        <v>11</v>
      </c>
      <c r="I19" s="139">
        <v>16.899999999999999</v>
      </c>
      <c r="J19" s="139">
        <v>78</v>
      </c>
      <c r="K19" s="143">
        <v>148.94999999999999</v>
      </c>
      <c r="L19" s="77"/>
    </row>
    <row r="20" spans="1:12" s="87" customFormat="1" hidden="1" x14ac:dyDescent="0.25">
      <c r="A20" s="88" t="s">
        <v>129</v>
      </c>
      <c r="B20" s="88" t="s">
        <v>130</v>
      </c>
      <c r="C20" s="81" t="s">
        <v>131</v>
      </c>
      <c r="D20" s="82" t="s">
        <v>132</v>
      </c>
      <c r="E20" s="82" t="s">
        <v>132</v>
      </c>
      <c r="F20" s="83" t="s">
        <v>132</v>
      </c>
      <c r="G20" s="84">
        <v>42117</v>
      </c>
      <c r="H20" s="224" t="s">
        <v>133</v>
      </c>
      <c r="I20" s="224"/>
      <c r="J20" s="224"/>
      <c r="K20" s="85">
        <v>347.55</v>
      </c>
      <c r="L20" s="86"/>
    </row>
    <row r="21" spans="1:12" hidden="1" x14ac:dyDescent="0.25">
      <c r="A21" s="89" t="s">
        <v>129</v>
      </c>
      <c r="B21" s="89" t="s">
        <v>134</v>
      </c>
      <c r="C21" s="64" t="s">
        <v>131</v>
      </c>
      <c r="D21" s="65" t="s">
        <v>132</v>
      </c>
      <c r="E21" s="65" t="s">
        <v>132</v>
      </c>
      <c r="F21" s="66" t="s">
        <v>132</v>
      </c>
      <c r="G21" s="67">
        <v>42117</v>
      </c>
      <c r="H21" s="222" t="s">
        <v>133</v>
      </c>
      <c r="I21" s="222"/>
      <c r="J21" s="222"/>
      <c r="K21" s="68">
        <v>337.22</v>
      </c>
    </row>
    <row r="22" spans="1:12" hidden="1" x14ac:dyDescent="0.25">
      <c r="A22" s="89" t="s">
        <v>129</v>
      </c>
      <c r="B22" s="89" t="s">
        <v>141</v>
      </c>
      <c r="C22" s="64" t="s">
        <v>131</v>
      </c>
      <c r="D22" s="65" t="s">
        <v>132</v>
      </c>
      <c r="E22" s="65" t="s">
        <v>132</v>
      </c>
      <c r="F22" s="66" t="s">
        <v>132</v>
      </c>
      <c r="G22" s="67">
        <v>42117</v>
      </c>
      <c r="H22" s="222" t="s">
        <v>133</v>
      </c>
      <c r="I22" s="222"/>
      <c r="J22" s="222"/>
      <c r="K22" s="68">
        <v>317.20999999999998</v>
      </c>
    </row>
    <row r="23" spans="1:12" hidden="1" x14ac:dyDescent="0.25">
      <c r="A23" s="89" t="s">
        <v>129</v>
      </c>
      <c r="B23" s="89" t="s">
        <v>142</v>
      </c>
      <c r="C23" s="64" t="s">
        <v>131</v>
      </c>
      <c r="D23" s="65" t="s">
        <v>132</v>
      </c>
      <c r="E23" s="65" t="s">
        <v>132</v>
      </c>
      <c r="F23" s="66" t="s">
        <v>132</v>
      </c>
      <c r="G23" s="67">
        <v>42117</v>
      </c>
      <c r="H23" s="222" t="s">
        <v>133</v>
      </c>
      <c r="I23" s="222"/>
      <c r="J23" s="222"/>
      <c r="K23" s="68">
        <v>335.15</v>
      </c>
    </row>
    <row r="24" spans="1:12" hidden="1" x14ac:dyDescent="0.25">
      <c r="A24" s="89" t="s">
        <v>129</v>
      </c>
      <c r="B24" s="89" t="s">
        <v>146</v>
      </c>
      <c r="C24" s="64" t="s">
        <v>131</v>
      </c>
      <c r="D24" s="65" t="s">
        <v>132</v>
      </c>
      <c r="E24" s="65" t="s">
        <v>132</v>
      </c>
      <c r="F24" s="66" t="s">
        <v>132</v>
      </c>
      <c r="G24" s="67">
        <v>42117</v>
      </c>
      <c r="H24" s="222" t="s">
        <v>133</v>
      </c>
      <c r="I24" s="222"/>
      <c r="J24" s="222"/>
      <c r="K24" s="68">
        <v>332.44</v>
      </c>
    </row>
    <row r="25" spans="1:12" hidden="1" x14ac:dyDescent="0.25">
      <c r="A25" s="89" t="s">
        <v>129</v>
      </c>
      <c r="B25" s="89" t="s">
        <v>147</v>
      </c>
      <c r="C25" s="64" t="s">
        <v>131</v>
      </c>
      <c r="D25" s="65" t="s">
        <v>132</v>
      </c>
      <c r="E25" s="65" t="s">
        <v>132</v>
      </c>
      <c r="F25" s="66" t="s">
        <v>132</v>
      </c>
      <c r="G25" s="67">
        <v>42117</v>
      </c>
      <c r="H25" s="222" t="s">
        <v>133</v>
      </c>
      <c r="I25" s="222"/>
      <c r="J25" s="222"/>
      <c r="K25" s="68">
        <v>340.19</v>
      </c>
    </row>
    <row r="26" spans="1:12" x14ac:dyDescent="0.25">
      <c r="A26" s="89" t="s">
        <v>9</v>
      </c>
      <c r="B26" s="89" t="s">
        <v>20</v>
      </c>
      <c r="C26" s="90">
        <v>609</v>
      </c>
      <c r="D26" s="73">
        <v>39.018983792199997</v>
      </c>
      <c r="E26" s="73">
        <v>-122.80707389600001</v>
      </c>
      <c r="F26" s="74">
        <v>42116</v>
      </c>
      <c r="G26" s="67">
        <v>42117</v>
      </c>
      <c r="H26" s="91" t="s">
        <v>21</v>
      </c>
      <c r="I26" s="90">
        <v>18</v>
      </c>
      <c r="J26" s="90">
        <v>84</v>
      </c>
      <c r="K26" s="68">
        <v>225.29</v>
      </c>
    </row>
    <row r="27" spans="1:12" x14ac:dyDescent="0.25">
      <c r="A27" s="89" t="s">
        <v>9</v>
      </c>
      <c r="B27" s="89" t="s">
        <v>22</v>
      </c>
      <c r="C27" s="63">
        <v>609</v>
      </c>
      <c r="D27" s="3">
        <v>39.018983792199997</v>
      </c>
      <c r="E27" s="3">
        <v>-122.80707389600001</v>
      </c>
      <c r="F27" s="67">
        <v>42116</v>
      </c>
      <c r="G27" s="67">
        <v>42117</v>
      </c>
      <c r="H27" s="89" t="s">
        <v>21</v>
      </c>
      <c r="I27" s="63">
        <v>18</v>
      </c>
      <c r="J27" s="63">
        <v>84</v>
      </c>
      <c r="K27" s="68">
        <v>244.26</v>
      </c>
    </row>
    <row r="28" spans="1:12" x14ac:dyDescent="0.25">
      <c r="A28" s="89" t="s">
        <v>9</v>
      </c>
      <c r="B28" s="89" t="s">
        <v>23</v>
      </c>
      <c r="C28" s="63">
        <v>609</v>
      </c>
      <c r="D28" s="3">
        <v>39.018983792199997</v>
      </c>
      <c r="E28" s="3">
        <v>-122.80707389600001</v>
      </c>
      <c r="F28" s="67">
        <v>42116</v>
      </c>
      <c r="G28" s="67">
        <v>42117</v>
      </c>
      <c r="H28" s="89" t="s">
        <v>21</v>
      </c>
      <c r="I28" s="63">
        <v>18</v>
      </c>
      <c r="J28" s="63">
        <v>84</v>
      </c>
      <c r="K28" s="68">
        <v>241.43</v>
      </c>
    </row>
    <row r="29" spans="1:12" x14ac:dyDescent="0.25">
      <c r="A29" s="144" t="s">
        <v>9</v>
      </c>
      <c r="B29" s="144" t="s">
        <v>24</v>
      </c>
      <c r="C29" s="134">
        <v>609</v>
      </c>
      <c r="D29" s="136">
        <v>39.018983792199997</v>
      </c>
      <c r="E29" s="136">
        <v>-122.80707389600001</v>
      </c>
      <c r="F29" s="137">
        <v>42116</v>
      </c>
      <c r="G29" s="137">
        <v>42117</v>
      </c>
      <c r="H29" s="144" t="s">
        <v>25</v>
      </c>
      <c r="I29" s="134">
        <v>17</v>
      </c>
      <c r="J29" s="134">
        <v>105</v>
      </c>
      <c r="K29" s="138">
        <v>113.95</v>
      </c>
    </row>
    <row r="30" spans="1:12" x14ac:dyDescent="0.25">
      <c r="A30" s="144" t="s">
        <v>9</v>
      </c>
      <c r="B30" s="144" t="s">
        <v>26</v>
      </c>
      <c r="C30" s="134">
        <v>609</v>
      </c>
      <c r="D30" s="136">
        <v>39.018983792199997</v>
      </c>
      <c r="E30" s="136">
        <v>-122.80707389600001</v>
      </c>
      <c r="F30" s="137">
        <v>42116</v>
      </c>
      <c r="G30" s="137">
        <v>42117</v>
      </c>
      <c r="H30" s="144" t="s">
        <v>25</v>
      </c>
      <c r="I30" s="134">
        <v>17</v>
      </c>
      <c r="J30" s="134">
        <v>105</v>
      </c>
      <c r="K30" s="138">
        <v>124.47</v>
      </c>
    </row>
    <row r="31" spans="1:12" x14ac:dyDescent="0.25">
      <c r="A31" s="144" t="s">
        <v>9</v>
      </c>
      <c r="B31" s="144" t="s">
        <v>27</v>
      </c>
      <c r="C31" s="134">
        <v>609</v>
      </c>
      <c r="D31" s="136">
        <v>39.018983792199997</v>
      </c>
      <c r="E31" s="136">
        <v>-122.80707389600001</v>
      </c>
      <c r="F31" s="137">
        <v>42116</v>
      </c>
      <c r="G31" s="137">
        <v>42117</v>
      </c>
      <c r="H31" s="144" t="s">
        <v>25</v>
      </c>
      <c r="I31" s="134">
        <v>17</v>
      </c>
      <c r="J31" s="134">
        <v>105</v>
      </c>
      <c r="K31" s="138">
        <v>132.97</v>
      </c>
    </row>
    <row r="32" spans="1:12" x14ac:dyDescent="0.25">
      <c r="A32" s="89" t="s">
        <v>9</v>
      </c>
      <c r="B32" s="89" t="s">
        <v>28</v>
      </c>
      <c r="C32" s="63">
        <v>763</v>
      </c>
      <c r="D32" s="6">
        <v>39.055999999999997</v>
      </c>
      <c r="E32" s="3">
        <v>-122.9132</v>
      </c>
      <c r="F32" s="67">
        <v>42116</v>
      </c>
      <c r="G32" s="67">
        <v>42117</v>
      </c>
      <c r="H32" s="89" t="s">
        <v>148</v>
      </c>
      <c r="I32" s="63">
        <v>15</v>
      </c>
      <c r="J32" s="63">
        <v>55</v>
      </c>
      <c r="K32" s="68">
        <v>67.540000000000006</v>
      </c>
    </row>
    <row r="33" spans="1:12" x14ac:dyDescent="0.25">
      <c r="A33" s="89" t="s">
        <v>9</v>
      </c>
      <c r="B33" s="89" t="s">
        <v>29</v>
      </c>
      <c r="C33" s="63">
        <v>763</v>
      </c>
      <c r="D33" s="6">
        <v>39.055999999999997</v>
      </c>
      <c r="E33" s="3">
        <v>-122.9132</v>
      </c>
      <c r="F33" s="67">
        <v>42116</v>
      </c>
      <c r="G33" s="67">
        <v>42117</v>
      </c>
      <c r="H33" s="89" t="s">
        <v>25</v>
      </c>
      <c r="I33" s="63">
        <v>15</v>
      </c>
      <c r="J33" s="63">
        <v>55</v>
      </c>
      <c r="K33" s="68">
        <v>72.010000000000005</v>
      </c>
    </row>
    <row r="34" spans="1:12" s="78" customFormat="1" ht="15.75" thickBot="1" x14ac:dyDescent="0.3">
      <c r="A34" s="92" t="s">
        <v>9</v>
      </c>
      <c r="B34" s="92" t="s">
        <v>30</v>
      </c>
      <c r="C34" s="76">
        <v>763</v>
      </c>
      <c r="D34" s="93">
        <v>39.055999999999997</v>
      </c>
      <c r="E34" s="94">
        <v>-122.9132</v>
      </c>
      <c r="F34" s="95">
        <v>42116</v>
      </c>
      <c r="G34" s="95">
        <v>42117</v>
      </c>
      <c r="H34" s="92" t="s">
        <v>25</v>
      </c>
      <c r="I34" s="76">
        <v>15</v>
      </c>
      <c r="J34" s="76">
        <v>55</v>
      </c>
      <c r="K34" s="96">
        <v>67.510000000000005</v>
      </c>
      <c r="L34" s="77"/>
    </row>
    <row r="35" spans="1:12" s="87" customFormat="1" ht="15" hidden="1" customHeight="1" x14ac:dyDescent="0.25">
      <c r="A35" s="88" t="s">
        <v>129</v>
      </c>
      <c r="B35" s="88" t="s">
        <v>130</v>
      </c>
      <c r="C35" s="81" t="s">
        <v>131</v>
      </c>
      <c r="D35" s="82" t="s">
        <v>132</v>
      </c>
      <c r="E35" s="82" t="s">
        <v>132</v>
      </c>
      <c r="F35" s="83" t="s">
        <v>132</v>
      </c>
      <c r="G35" s="84">
        <v>42123</v>
      </c>
      <c r="H35" s="224" t="s">
        <v>133</v>
      </c>
      <c r="I35" s="224"/>
      <c r="J35" s="224"/>
      <c r="K35" s="80">
        <v>341.02</v>
      </c>
      <c r="L35" s="86"/>
    </row>
    <row r="36" spans="1:12" ht="15" hidden="1" customHeight="1" x14ac:dyDescent="0.25">
      <c r="A36" s="89" t="s">
        <v>129</v>
      </c>
      <c r="B36" s="89" t="s">
        <v>134</v>
      </c>
      <c r="C36" s="64" t="s">
        <v>131</v>
      </c>
      <c r="D36" s="65" t="s">
        <v>132</v>
      </c>
      <c r="E36" s="65" t="s">
        <v>132</v>
      </c>
      <c r="F36" s="66" t="s">
        <v>132</v>
      </c>
      <c r="G36" s="67">
        <v>42123</v>
      </c>
      <c r="H36" s="222" t="s">
        <v>133</v>
      </c>
      <c r="I36" s="222"/>
      <c r="J36" s="222"/>
      <c r="K36" s="63">
        <v>352.84</v>
      </c>
    </row>
    <row r="37" spans="1:12" s="78" customFormat="1" ht="15.75" hidden="1" customHeight="1" thickBot="1" x14ac:dyDescent="0.3">
      <c r="A37" s="92" t="s">
        <v>129</v>
      </c>
      <c r="B37" s="92" t="s">
        <v>149</v>
      </c>
      <c r="C37" s="97" t="s">
        <v>131</v>
      </c>
      <c r="D37" s="98" t="s">
        <v>132</v>
      </c>
      <c r="E37" s="98" t="s">
        <v>132</v>
      </c>
      <c r="F37" s="99" t="s">
        <v>132</v>
      </c>
      <c r="G37" s="95">
        <v>42123</v>
      </c>
      <c r="H37" s="225" t="s">
        <v>133</v>
      </c>
      <c r="I37" s="225"/>
      <c r="J37" s="225"/>
      <c r="K37" s="76">
        <v>362.7</v>
      </c>
      <c r="L37" s="77"/>
    </row>
    <row r="38" spans="1:12" s="87" customFormat="1" ht="15" hidden="1" customHeight="1" x14ac:dyDescent="0.25">
      <c r="A38" s="88" t="s">
        <v>129</v>
      </c>
      <c r="B38" s="88" t="s">
        <v>130</v>
      </c>
      <c r="C38" s="81" t="s">
        <v>131</v>
      </c>
      <c r="D38" s="82" t="s">
        <v>132</v>
      </c>
      <c r="E38" s="82" t="s">
        <v>132</v>
      </c>
      <c r="F38" s="83" t="s">
        <v>132</v>
      </c>
      <c r="G38" s="84">
        <v>42130</v>
      </c>
      <c r="H38" s="224" t="s">
        <v>133</v>
      </c>
      <c r="I38" s="224"/>
      <c r="J38" s="224"/>
      <c r="K38" s="80">
        <v>363.69</v>
      </c>
      <c r="L38" s="86"/>
    </row>
    <row r="39" spans="1:12" ht="15" hidden="1" customHeight="1" x14ac:dyDescent="0.25">
      <c r="A39" s="89" t="s">
        <v>129</v>
      </c>
      <c r="B39" s="89" t="s">
        <v>134</v>
      </c>
      <c r="C39" s="64" t="s">
        <v>131</v>
      </c>
      <c r="D39" s="65" t="s">
        <v>132</v>
      </c>
      <c r="E39" s="65" t="s">
        <v>132</v>
      </c>
      <c r="F39" s="66" t="s">
        <v>132</v>
      </c>
      <c r="G39" s="67">
        <v>42130</v>
      </c>
      <c r="H39" s="222" t="s">
        <v>133</v>
      </c>
      <c r="I39" s="222"/>
      <c r="J39" s="222"/>
      <c r="K39" s="63">
        <v>332.61</v>
      </c>
    </row>
    <row r="40" spans="1:12" ht="15" hidden="1" customHeight="1" x14ac:dyDescent="0.25">
      <c r="A40" s="89" t="s">
        <v>129</v>
      </c>
      <c r="B40" s="89" t="s">
        <v>141</v>
      </c>
      <c r="C40" s="64" t="s">
        <v>131</v>
      </c>
      <c r="D40" s="65" t="s">
        <v>132</v>
      </c>
      <c r="E40" s="65" t="s">
        <v>132</v>
      </c>
      <c r="F40" s="66" t="s">
        <v>132</v>
      </c>
      <c r="G40" s="67">
        <v>42130</v>
      </c>
      <c r="H40" s="222" t="s">
        <v>133</v>
      </c>
      <c r="I40" s="222"/>
      <c r="J40" s="222"/>
      <c r="K40" s="63">
        <v>337.29</v>
      </c>
    </row>
    <row r="41" spans="1:12" x14ac:dyDescent="0.25">
      <c r="A41" s="144" t="s">
        <v>9</v>
      </c>
      <c r="B41" s="144" t="s">
        <v>31</v>
      </c>
      <c r="C41" s="145" t="s">
        <v>32</v>
      </c>
      <c r="D41" s="146">
        <v>39.018983792199997</v>
      </c>
      <c r="E41" s="146">
        <v>-122.80707389600001</v>
      </c>
      <c r="F41" s="147">
        <v>42116</v>
      </c>
      <c r="G41" s="137">
        <v>42130</v>
      </c>
      <c r="H41" s="148" t="s">
        <v>150</v>
      </c>
      <c r="I41" s="149">
        <v>39.5</v>
      </c>
      <c r="J41" s="149">
        <v>892</v>
      </c>
      <c r="K41" s="134">
        <v>428.25</v>
      </c>
    </row>
    <row r="42" spans="1:12" x14ac:dyDescent="0.25">
      <c r="A42" s="144" t="s">
        <v>9</v>
      </c>
      <c r="B42" s="144" t="s">
        <v>34</v>
      </c>
      <c r="C42" s="135" t="s">
        <v>32</v>
      </c>
      <c r="D42" s="136">
        <v>39.018983792199997</v>
      </c>
      <c r="E42" s="136">
        <v>-122.80707389600001</v>
      </c>
      <c r="F42" s="137">
        <v>42116</v>
      </c>
      <c r="G42" s="137">
        <v>42130</v>
      </c>
      <c r="H42" s="144" t="s">
        <v>33</v>
      </c>
      <c r="I42" s="134">
        <v>39.5</v>
      </c>
      <c r="J42" s="134">
        <v>892</v>
      </c>
      <c r="K42" s="134">
        <v>504.49</v>
      </c>
    </row>
    <row r="43" spans="1:12" x14ac:dyDescent="0.25">
      <c r="A43" s="144" t="s">
        <v>9</v>
      </c>
      <c r="B43" s="144" t="s">
        <v>35</v>
      </c>
      <c r="C43" s="135" t="s">
        <v>32</v>
      </c>
      <c r="D43" s="136">
        <v>39.018983792199997</v>
      </c>
      <c r="E43" s="136">
        <v>-122.80707389600001</v>
      </c>
      <c r="F43" s="137">
        <v>42116</v>
      </c>
      <c r="G43" s="137">
        <v>42130</v>
      </c>
      <c r="H43" s="144" t="s">
        <v>33</v>
      </c>
      <c r="I43" s="134">
        <v>39.5</v>
      </c>
      <c r="J43" s="134">
        <v>892</v>
      </c>
      <c r="K43" s="134">
        <v>499.67</v>
      </c>
    </row>
    <row r="44" spans="1:12" x14ac:dyDescent="0.25">
      <c r="A44" s="89" t="s">
        <v>9</v>
      </c>
      <c r="B44" s="89" t="s">
        <v>36</v>
      </c>
      <c r="C44" s="75" t="s">
        <v>32</v>
      </c>
      <c r="D44" s="3">
        <v>39.018983792199997</v>
      </c>
      <c r="E44" s="3">
        <v>-122.80707389600001</v>
      </c>
      <c r="F44" s="67">
        <v>42116</v>
      </c>
      <c r="G44" s="67">
        <v>42130</v>
      </c>
      <c r="H44" s="89" t="s">
        <v>150</v>
      </c>
      <c r="I44" s="63">
        <v>48.6</v>
      </c>
      <c r="J44" s="63">
        <v>2170</v>
      </c>
      <c r="K44" s="63">
        <v>681.61</v>
      </c>
    </row>
    <row r="45" spans="1:12" x14ac:dyDescent="0.25">
      <c r="A45" s="89" t="s">
        <v>9</v>
      </c>
      <c r="B45" s="89" t="s">
        <v>37</v>
      </c>
      <c r="C45" s="75" t="s">
        <v>32</v>
      </c>
      <c r="D45" s="3">
        <v>39.018983792199997</v>
      </c>
      <c r="E45" s="3">
        <v>-122.80707389600001</v>
      </c>
      <c r="F45" s="67">
        <v>42116</v>
      </c>
      <c r="G45" s="67">
        <v>42130</v>
      </c>
      <c r="H45" s="89" t="s">
        <v>33</v>
      </c>
      <c r="I45" s="63">
        <v>48.6</v>
      </c>
      <c r="J45" s="63">
        <v>2170</v>
      </c>
      <c r="K45" s="63">
        <v>679.68</v>
      </c>
    </row>
    <row r="46" spans="1:12" x14ac:dyDescent="0.25">
      <c r="A46" s="89" t="s">
        <v>9</v>
      </c>
      <c r="B46" s="89" t="s">
        <v>38</v>
      </c>
      <c r="C46" s="75" t="s">
        <v>32</v>
      </c>
      <c r="D46" s="3">
        <v>39.018983792199997</v>
      </c>
      <c r="E46" s="3">
        <v>-122.80707389600001</v>
      </c>
      <c r="F46" s="67">
        <v>42116</v>
      </c>
      <c r="G46" s="67">
        <v>42130</v>
      </c>
      <c r="H46" s="89" t="s">
        <v>33</v>
      </c>
      <c r="I46" s="63">
        <v>48.6</v>
      </c>
      <c r="J46" s="63">
        <v>2170</v>
      </c>
      <c r="K46" s="63">
        <v>725.01</v>
      </c>
    </row>
    <row r="47" spans="1:12" ht="15" customHeight="1" x14ac:dyDescent="0.25">
      <c r="A47" s="144" t="s">
        <v>9</v>
      </c>
      <c r="B47" s="144" t="s">
        <v>151</v>
      </c>
      <c r="C47" s="135" t="s">
        <v>67</v>
      </c>
      <c r="D47" s="136">
        <v>39.002794999999999</v>
      </c>
      <c r="E47" s="136">
        <v>-122.797748</v>
      </c>
      <c r="F47" s="137">
        <v>42123</v>
      </c>
      <c r="G47" s="137">
        <v>42130</v>
      </c>
      <c r="H47" s="144" t="s">
        <v>152</v>
      </c>
      <c r="I47" s="134">
        <v>23</v>
      </c>
      <c r="J47" s="134">
        <v>402</v>
      </c>
      <c r="K47" s="134">
        <v>77.430000000000007</v>
      </c>
    </row>
    <row r="48" spans="1:12" ht="15" customHeight="1" x14ac:dyDescent="0.25">
      <c r="A48" s="144" t="s">
        <v>9</v>
      </c>
      <c r="B48" s="144" t="s">
        <v>153</v>
      </c>
      <c r="C48" s="135" t="s">
        <v>67</v>
      </c>
      <c r="D48" s="136">
        <v>39.002794999999999</v>
      </c>
      <c r="E48" s="136">
        <v>-122.797748</v>
      </c>
      <c r="F48" s="137">
        <v>42123</v>
      </c>
      <c r="G48" s="137">
        <v>42130</v>
      </c>
      <c r="H48" s="144" t="s">
        <v>152</v>
      </c>
      <c r="I48" s="134">
        <v>23</v>
      </c>
      <c r="J48" s="134">
        <v>402</v>
      </c>
      <c r="K48" s="134">
        <v>82.33</v>
      </c>
    </row>
    <row r="49" spans="1:12" ht="15" customHeight="1" x14ac:dyDescent="0.25">
      <c r="A49" s="144" t="s">
        <v>9</v>
      </c>
      <c r="B49" s="144" t="s">
        <v>154</v>
      </c>
      <c r="C49" s="135" t="s">
        <v>67</v>
      </c>
      <c r="D49" s="136">
        <v>39.002794999999999</v>
      </c>
      <c r="E49" s="136">
        <v>-122.797748</v>
      </c>
      <c r="F49" s="137">
        <v>42123</v>
      </c>
      <c r="G49" s="137">
        <v>42130</v>
      </c>
      <c r="H49" s="144" t="s">
        <v>152</v>
      </c>
      <c r="I49" s="134">
        <v>23</v>
      </c>
      <c r="J49" s="134">
        <v>402</v>
      </c>
      <c r="K49" s="134">
        <v>80.33</v>
      </c>
    </row>
    <row r="50" spans="1:12" ht="15" customHeight="1" x14ac:dyDescent="0.25">
      <c r="A50" s="89" t="s">
        <v>9</v>
      </c>
      <c r="B50" s="89" t="s">
        <v>155</v>
      </c>
      <c r="C50" s="75" t="s">
        <v>67</v>
      </c>
      <c r="D50" s="3">
        <v>39.002794999999999</v>
      </c>
      <c r="E50" s="3">
        <v>-122.797748</v>
      </c>
      <c r="F50" s="67">
        <v>42123</v>
      </c>
      <c r="G50" s="67">
        <v>42130</v>
      </c>
      <c r="H50" s="100" t="s">
        <v>55</v>
      </c>
      <c r="I50" s="100">
        <v>21</v>
      </c>
      <c r="J50" s="100">
        <v>302</v>
      </c>
      <c r="K50" s="100">
        <v>173.82</v>
      </c>
    </row>
    <row r="51" spans="1:12" ht="15" customHeight="1" x14ac:dyDescent="0.25">
      <c r="A51" s="89" t="s">
        <v>9</v>
      </c>
      <c r="B51" s="89" t="s">
        <v>156</v>
      </c>
      <c r="C51" s="75" t="s">
        <v>67</v>
      </c>
      <c r="D51" s="3">
        <v>39.002794999999999</v>
      </c>
      <c r="E51" s="3">
        <v>-122.797748</v>
      </c>
      <c r="F51" s="67">
        <v>42123</v>
      </c>
      <c r="G51" s="67">
        <v>42130</v>
      </c>
      <c r="H51" s="101" t="s">
        <v>55</v>
      </c>
      <c r="I51" s="100">
        <v>21</v>
      </c>
      <c r="J51" s="100">
        <v>302</v>
      </c>
      <c r="K51" s="100">
        <v>162.04</v>
      </c>
    </row>
    <row r="52" spans="1:12" ht="15" customHeight="1" x14ac:dyDescent="0.25">
      <c r="A52" s="89" t="s">
        <v>9</v>
      </c>
      <c r="B52" s="89" t="s">
        <v>157</v>
      </c>
      <c r="C52" s="75" t="s">
        <v>67</v>
      </c>
      <c r="D52" s="3">
        <v>39.002794999999999</v>
      </c>
      <c r="E52" s="3">
        <v>-122.797748</v>
      </c>
      <c r="F52" s="67">
        <v>42123</v>
      </c>
      <c r="G52" s="67">
        <v>42130</v>
      </c>
      <c r="H52" s="101" t="s">
        <v>55</v>
      </c>
      <c r="I52" s="100">
        <v>21</v>
      </c>
      <c r="J52" s="100">
        <v>302</v>
      </c>
      <c r="K52" s="100">
        <v>195.09</v>
      </c>
    </row>
    <row r="53" spans="1:12" ht="15" customHeight="1" x14ac:dyDescent="0.25">
      <c r="A53" s="144" t="s">
        <v>9</v>
      </c>
      <c r="B53" s="144" t="s">
        <v>158</v>
      </c>
      <c r="C53" s="135" t="s">
        <v>67</v>
      </c>
      <c r="D53" s="136">
        <v>39.002794999999999</v>
      </c>
      <c r="E53" s="136">
        <v>-122.797748</v>
      </c>
      <c r="F53" s="137">
        <v>42123</v>
      </c>
      <c r="G53" s="137">
        <v>42130</v>
      </c>
      <c r="H53" s="144" t="s">
        <v>33</v>
      </c>
      <c r="I53" s="134">
        <v>25</v>
      </c>
      <c r="J53" s="134">
        <v>170</v>
      </c>
      <c r="K53" s="134">
        <v>266.87</v>
      </c>
    </row>
    <row r="54" spans="1:12" ht="15" customHeight="1" x14ac:dyDescent="0.25">
      <c r="A54" s="144" t="s">
        <v>9</v>
      </c>
      <c r="B54" s="144" t="s">
        <v>159</v>
      </c>
      <c r="C54" s="135" t="s">
        <v>67</v>
      </c>
      <c r="D54" s="136">
        <v>39.002794999999999</v>
      </c>
      <c r="E54" s="136">
        <v>-122.797748</v>
      </c>
      <c r="F54" s="137">
        <v>42123</v>
      </c>
      <c r="G54" s="137">
        <v>42130</v>
      </c>
      <c r="H54" s="144" t="s">
        <v>33</v>
      </c>
      <c r="I54" s="134">
        <v>25</v>
      </c>
      <c r="J54" s="134">
        <v>170</v>
      </c>
      <c r="K54" s="134">
        <v>362.79</v>
      </c>
    </row>
    <row r="55" spans="1:12" ht="15" customHeight="1" x14ac:dyDescent="0.25">
      <c r="A55" s="144" t="s">
        <v>9</v>
      </c>
      <c r="B55" s="144" t="s">
        <v>160</v>
      </c>
      <c r="C55" s="135" t="s">
        <v>67</v>
      </c>
      <c r="D55" s="136">
        <v>39.002794999999999</v>
      </c>
      <c r="E55" s="136">
        <v>-122.797748</v>
      </c>
      <c r="F55" s="137">
        <v>42123</v>
      </c>
      <c r="G55" s="137">
        <v>42130</v>
      </c>
      <c r="H55" s="144" t="s">
        <v>33</v>
      </c>
      <c r="I55" s="134">
        <v>25</v>
      </c>
      <c r="J55" s="134">
        <v>170</v>
      </c>
      <c r="K55" s="134">
        <v>337.97</v>
      </c>
    </row>
    <row r="56" spans="1:12" ht="15" hidden="1" customHeight="1" x14ac:dyDescent="0.25">
      <c r="A56" s="89" t="s">
        <v>129</v>
      </c>
      <c r="B56" s="89" t="s">
        <v>130</v>
      </c>
      <c r="C56" s="64" t="s">
        <v>131</v>
      </c>
      <c r="D56" s="65" t="s">
        <v>132</v>
      </c>
      <c r="E56" s="65" t="s">
        <v>132</v>
      </c>
      <c r="F56" s="66" t="s">
        <v>132</v>
      </c>
      <c r="G56" s="67">
        <v>42130</v>
      </c>
      <c r="H56" s="227" t="s">
        <v>133</v>
      </c>
      <c r="I56" s="227"/>
      <c r="J56" s="227"/>
      <c r="K56" s="63">
        <v>363.41</v>
      </c>
    </row>
    <row r="57" spans="1:12" ht="15" hidden="1" customHeight="1" x14ac:dyDescent="0.25">
      <c r="A57" s="89" t="s">
        <v>129</v>
      </c>
      <c r="B57" s="89" t="s">
        <v>130</v>
      </c>
      <c r="C57" s="64" t="s">
        <v>131</v>
      </c>
      <c r="D57" s="65" t="s">
        <v>132</v>
      </c>
      <c r="E57" s="65" t="s">
        <v>132</v>
      </c>
      <c r="F57" s="66" t="s">
        <v>132</v>
      </c>
      <c r="G57" s="67">
        <v>42130</v>
      </c>
      <c r="H57" s="222" t="s">
        <v>133</v>
      </c>
      <c r="I57" s="222"/>
      <c r="J57" s="222"/>
      <c r="K57" s="63">
        <v>352.07</v>
      </c>
    </row>
    <row r="58" spans="1:12" s="78" customFormat="1" ht="15.75" hidden="1" customHeight="1" thickBot="1" x14ac:dyDescent="0.3">
      <c r="A58" s="92" t="s">
        <v>129</v>
      </c>
      <c r="B58" s="92" t="s">
        <v>130</v>
      </c>
      <c r="C58" s="97" t="s">
        <v>131</v>
      </c>
      <c r="D58" s="98" t="s">
        <v>132</v>
      </c>
      <c r="E58" s="98" t="s">
        <v>132</v>
      </c>
      <c r="F58" s="99" t="s">
        <v>132</v>
      </c>
      <c r="G58" s="95">
        <v>42130</v>
      </c>
      <c r="H58" s="225" t="s">
        <v>133</v>
      </c>
      <c r="I58" s="225"/>
      <c r="J58" s="225"/>
      <c r="K58" s="76">
        <v>346.14</v>
      </c>
      <c r="L58" s="77"/>
    </row>
    <row r="59" spans="1:12" s="87" customFormat="1" ht="15" hidden="1" customHeight="1" x14ac:dyDescent="0.25">
      <c r="A59" s="88" t="s">
        <v>129</v>
      </c>
      <c r="B59" s="88" t="s">
        <v>130</v>
      </c>
      <c r="C59" s="81" t="s">
        <v>131</v>
      </c>
      <c r="D59" s="82" t="s">
        <v>132</v>
      </c>
      <c r="E59" s="82" t="s">
        <v>132</v>
      </c>
      <c r="F59" s="83" t="s">
        <v>132</v>
      </c>
      <c r="G59" s="84">
        <v>42137</v>
      </c>
      <c r="H59" s="224" t="s">
        <v>133</v>
      </c>
      <c r="I59" s="224"/>
      <c r="J59" s="224"/>
      <c r="K59" s="80">
        <v>374.32</v>
      </c>
      <c r="L59" s="86"/>
    </row>
    <row r="60" spans="1:12" ht="15" hidden="1" customHeight="1" x14ac:dyDescent="0.25">
      <c r="A60" s="89" t="s">
        <v>129</v>
      </c>
      <c r="B60" s="89" t="s">
        <v>134</v>
      </c>
      <c r="C60" s="64" t="s">
        <v>131</v>
      </c>
      <c r="D60" s="65" t="s">
        <v>132</v>
      </c>
      <c r="E60" s="65" t="s">
        <v>132</v>
      </c>
      <c r="F60" s="66" t="s">
        <v>132</v>
      </c>
      <c r="G60" s="67">
        <v>42137</v>
      </c>
      <c r="H60" s="222" t="s">
        <v>133</v>
      </c>
      <c r="I60" s="222"/>
      <c r="J60" s="222"/>
      <c r="K60" s="63">
        <v>334.83</v>
      </c>
    </row>
    <row r="61" spans="1:12" ht="15" hidden="1" customHeight="1" x14ac:dyDescent="0.25">
      <c r="A61" s="89" t="s">
        <v>129</v>
      </c>
      <c r="B61" s="89" t="s">
        <v>141</v>
      </c>
      <c r="C61" s="102" t="s">
        <v>131</v>
      </c>
      <c r="D61" s="103" t="s">
        <v>132</v>
      </c>
      <c r="E61" s="103" t="s">
        <v>132</v>
      </c>
      <c r="F61" s="104" t="s">
        <v>132</v>
      </c>
      <c r="G61" s="67">
        <v>42137</v>
      </c>
      <c r="H61" s="226" t="s">
        <v>133</v>
      </c>
      <c r="I61" s="226"/>
      <c r="J61" s="226"/>
      <c r="K61" s="63">
        <v>334.65</v>
      </c>
    </row>
    <row r="62" spans="1:12" x14ac:dyDescent="0.25">
      <c r="A62" s="89" t="s">
        <v>9</v>
      </c>
      <c r="B62" s="89" t="s">
        <v>39</v>
      </c>
      <c r="C62" s="75" t="s">
        <v>40</v>
      </c>
      <c r="D62" s="3">
        <v>39.025199999999998</v>
      </c>
      <c r="E62" s="3">
        <v>-122.9003</v>
      </c>
      <c r="F62" s="67">
        <v>42116</v>
      </c>
      <c r="G62" s="67">
        <v>42137</v>
      </c>
      <c r="H62" s="89" t="s">
        <v>150</v>
      </c>
      <c r="I62" s="63">
        <v>47.4</v>
      </c>
      <c r="J62" s="63">
        <v>1780</v>
      </c>
      <c r="K62" s="63">
        <v>642.65</v>
      </c>
    </row>
    <row r="63" spans="1:12" x14ac:dyDescent="0.25">
      <c r="A63" s="89" t="s">
        <v>9</v>
      </c>
      <c r="B63" s="89" t="s">
        <v>41</v>
      </c>
      <c r="C63" s="75" t="s">
        <v>40</v>
      </c>
      <c r="D63" s="3">
        <v>39.025199999999998</v>
      </c>
      <c r="E63" s="3">
        <v>-122.9003</v>
      </c>
      <c r="F63" s="67">
        <v>42116</v>
      </c>
      <c r="G63" s="67">
        <v>42137</v>
      </c>
      <c r="H63" s="89" t="s">
        <v>33</v>
      </c>
      <c r="I63" s="63">
        <v>47.4</v>
      </c>
      <c r="J63" s="63">
        <v>1780</v>
      </c>
      <c r="K63" s="63">
        <v>698</v>
      </c>
    </row>
    <row r="64" spans="1:12" x14ac:dyDescent="0.25">
      <c r="A64" s="89" t="s">
        <v>9</v>
      </c>
      <c r="B64" s="89" t="s">
        <v>42</v>
      </c>
      <c r="C64" s="75" t="s">
        <v>40</v>
      </c>
      <c r="D64" s="3">
        <v>39.025199999999998</v>
      </c>
      <c r="E64" s="3">
        <v>-122.9003</v>
      </c>
      <c r="F64" s="67">
        <v>42116</v>
      </c>
      <c r="G64" s="67">
        <v>42137</v>
      </c>
      <c r="H64" s="89" t="s">
        <v>33</v>
      </c>
      <c r="I64" s="63">
        <v>47.4</v>
      </c>
      <c r="J64" s="63">
        <v>1780</v>
      </c>
      <c r="K64" s="63">
        <v>733.67</v>
      </c>
    </row>
    <row r="65" spans="1:12" ht="15" customHeight="1" x14ac:dyDescent="0.25">
      <c r="A65" s="144" t="s">
        <v>9</v>
      </c>
      <c r="B65" s="144" t="s">
        <v>161</v>
      </c>
      <c r="C65" s="135" t="s">
        <v>68</v>
      </c>
      <c r="D65" s="136">
        <v>39.021880000000003</v>
      </c>
      <c r="E65" s="136">
        <v>-122.88890000000001</v>
      </c>
      <c r="F65" s="137">
        <v>42114</v>
      </c>
      <c r="G65" s="137">
        <v>42137</v>
      </c>
      <c r="H65" s="144" t="s">
        <v>162</v>
      </c>
      <c r="I65" s="134">
        <v>20.32</v>
      </c>
      <c r="J65" s="134">
        <v>240.97</v>
      </c>
      <c r="K65" s="134">
        <v>65.05</v>
      </c>
    </row>
    <row r="66" spans="1:12" ht="15" customHeight="1" x14ac:dyDescent="0.25">
      <c r="A66" s="144" t="s">
        <v>9</v>
      </c>
      <c r="B66" s="144" t="s">
        <v>163</v>
      </c>
      <c r="C66" s="135" t="s">
        <v>68</v>
      </c>
      <c r="D66" s="136">
        <v>39.021880000000003</v>
      </c>
      <c r="E66" s="136">
        <v>-122.88890000000001</v>
      </c>
      <c r="F66" s="137">
        <v>42114</v>
      </c>
      <c r="G66" s="137">
        <v>42137</v>
      </c>
      <c r="H66" s="144" t="s">
        <v>162</v>
      </c>
      <c r="I66" s="134">
        <v>20.32</v>
      </c>
      <c r="J66" s="134">
        <v>240.97</v>
      </c>
      <c r="K66" s="134">
        <v>46.23</v>
      </c>
    </row>
    <row r="67" spans="1:12" ht="15" customHeight="1" x14ac:dyDescent="0.25">
      <c r="A67" s="144" t="s">
        <v>9</v>
      </c>
      <c r="B67" s="144" t="s">
        <v>164</v>
      </c>
      <c r="C67" s="135" t="s">
        <v>68</v>
      </c>
      <c r="D67" s="136">
        <v>39.021880000000003</v>
      </c>
      <c r="E67" s="136">
        <v>-122.88890000000001</v>
      </c>
      <c r="F67" s="137">
        <v>42114</v>
      </c>
      <c r="G67" s="137">
        <v>42137</v>
      </c>
      <c r="H67" s="144" t="s">
        <v>162</v>
      </c>
      <c r="I67" s="134">
        <v>20.32</v>
      </c>
      <c r="J67" s="134">
        <v>240.97</v>
      </c>
      <c r="K67" s="134">
        <v>61.14</v>
      </c>
    </row>
    <row r="68" spans="1:12" ht="15" hidden="1" customHeight="1" x14ac:dyDescent="0.25">
      <c r="A68" s="89" t="s">
        <v>129</v>
      </c>
      <c r="B68" s="89" t="s">
        <v>130</v>
      </c>
      <c r="C68" s="64" t="s">
        <v>131</v>
      </c>
      <c r="D68" s="65" t="s">
        <v>132</v>
      </c>
      <c r="E68" s="65" t="s">
        <v>132</v>
      </c>
      <c r="F68" s="66" t="s">
        <v>132</v>
      </c>
      <c r="G68" s="67">
        <v>42137</v>
      </c>
      <c r="H68" s="222" t="s">
        <v>133</v>
      </c>
      <c r="I68" s="222"/>
      <c r="J68" s="222"/>
      <c r="K68" s="63">
        <v>367.4</v>
      </c>
    </row>
    <row r="69" spans="1:12" ht="15" hidden="1" customHeight="1" x14ac:dyDescent="0.25">
      <c r="A69" s="89" t="s">
        <v>129</v>
      </c>
      <c r="B69" s="89" t="s">
        <v>134</v>
      </c>
      <c r="C69" s="64" t="s">
        <v>131</v>
      </c>
      <c r="D69" s="65" t="s">
        <v>132</v>
      </c>
      <c r="E69" s="65" t="s">
        <v>132</v>
      </c>
      <c r="F69" s="66" t="s">
        <v>132</v>
      </c>
      <c r="G69" s="67">
        <v>42137</v>
      </c>
      <c r="H69" s="222" t="s">
        <v>133</v>
      </c>
      <c r="I69" s="222"/>
      <c r="J69" s="222"/>
      <c r="K69" s="63">
        <v>362.27</v>
      </c>
    </row>
    <row r="70" spans="1:12" s="78" customFormat="1" ht="15.75" hidden="1" customHeight="1" thickBot="1" x14ac:dyDescent="0.3">
      <c r="A70" s="92" t="s">
        <v>129</v>
      </c>
      <c r="B70" s="92" t="s">
        <v>141</v>
      </c>
      <c r="C70" s="97" t="s">
        <v>131</v>
      </c>
      <c r="D70" s="98" t="s">
        <v>132</v>
      </c>
      <c r="E70" s="98" t="s">
        <v>132</v>
      </c>
      <c r="F70" s="99" t="s">
        <v>132</v>
      </c>
      <c r="G70" s="95">
        <v>42137</v>
      </c>
      <c r="H70" s="225" t="s">
        <v>133</v>
      </c>
      <c r="I70" s="225"/>
      <c r="J70" s="225"/>
      <c r="K70" s="76">
        <v>351.15</v>
      </c>
      <c r="L70" s="77"/>
    </row>
    <row r="71" spans="1:12" s="87" customFormat="1" ht="15" hidden="1" customHeight="1" x14ac:dyDescent="0.25">
      <c r="A71" s="88" t="s">
        <v>129</v>
      </c>
      <c r="B71" s="88" t="s">
        <v>130</v>
      </c>
      <c r="C71" s="81" t="s">
        <v>131</v>
      </c>
      <c r="D71" s="82" t="s">
        <v>132</v>
      </c>
      <c r="E71" s="82" t="s">
        <v>132</v>
      </c>
      <c r="F71" s="105" t="s">
        <v>132</v>
      </c>
      <c r="G71" s="84">
        <v>42144</v>
      </c>
      <c r="H71" s="224" t="s">
        <v>133</v>
      </c>
      <c r="I71" s="224"/>
      <c r="J71" s="224"/>
      <c r="K71" s="85">
        <v>322.58999999999997</v>
      </c>
      <c r="L71" s="86"/>
    </row>
    <row r="72" spans="1:12" ht="15" hidden="1" customHeight="1" x14ac:dyDescent="0.25">
      <c r="A72" s="89" t="s">
        <v>129</v>
      </c>
      <c r="B72" s="89" t="s">
        <v>134</v>
      </c>
      <c r="C72" s="64" t="s">
        <v>131</v>
      </c>
      <c r="D72" s="65" t="s">
        <v>132</v>
      </c>
      <c r="E72" s="65" t="s">
        <v>132</v>
      </c>
      <c r="F72" s="66" t="s">
        <v>132</v>
      </c>
      <c r="G72" s="67">
        <v>42144</v>
      </c>
      <c r="H72" s="222" t="s">
        <v>133</v>
      </c>
      <c r="I72" s="222"/>
      <c r="J72" s="222"/>
      <c r="K72" s="68">
        <v>315.49</v>
      </c>
    </row>
    <row r="73" spans="1:12" ht="15" hidden="1" customHeight="1" x14ac:dyDescent="0.25">
      <c r="A73" s="89" t="s">
        <v>129</v>
      </c>
      <c r="B73" s="89" t="s">
        <v>141</v>
      </c>
      <c r="C73" s="102" t="s">
        <v>131</v>
      </c>
      <c r="D73" s="103" t="s">
        <v>132</v>
      </c>
      <c r="E73" s="103" t="s">
        <v>132</v>
      </c>
      <c r="F73" s="104" t="s">
        <v>132</v>
      </c>
      <c r="G73" s="67">
        <v>42144</v>
      </c>
      <c r="H73" s="226" t="s">
        <v>133</v>
      </c>
      <c r="I73" s="226"/>
      <c r="J73" s="226"/>
      <c r="K73" s="68">
        <v>333.97</v>
      </c>
    </row>
    <row r="74" spans="1:12" x14ac:dyDescent="0.25">
      <c r="A74" s="89" t="s">
        <v>9</v>
      </c>
      <c r="B74" s="89" t="s">
        <v>43</v>
      </c>
      <c r="C74" s="75" t="s">
        <v>44</v>
      </c>
      <c r="D74" s="6">
        <v>39.024000000000001</v>
      </c>
      <c r="E74" s="6">
        <v>-122.8289</v>
      </c>
      <c r="F74" s="67">
        <v>42116</v>
      </c>
      <c r="G74" s="67">
        <v>42144</v>
      </c>
      <c r="H74" s="89" t="s">
        <v>150</v>
      </c>
      <c r="I74" s="63">
        <v>45</v>
      </c>
      <c r="J74" s="63">
        <v>1503</v>
      </c>
      <c r="K74" s="68">
        <v>557</v>
      </c>
    </row>
    <row r="75" spans="1:12" x14ac:dyDescent="0.25">
      <c r="A75" s="89" t="s">
        <v>9</v>
      </c>
      <c r="B75" s="89" t="s">
        <v>45</v>
      </c>
      <c r="C75" s="75" t="s">
        <v>44</v>
      </c>
      <c r="D75" s="6">
        <v>39.024000000000001</v>
      </c>
      <c r="E75" s="6">
        <v>-122.8289</v>
      </c>
      <c r="F75" s="67">
        <v>42116</v>
      </c>
      <c r="G75" s="67">
        <v>42144</v>
      </c>
      <c r="H75" s="89" t="s">
        <v>33</v>
      </c>
      <c r="I75" s="63">
        <v>45</v>
      </c>
      <c r="J75" s="63">
        <v>1503</v>
      </c>
      <c r="K75" s="68">
        <v>618.87</v>
      </c>
    </row>
    <row r="76" spans="1:12" ht="14.25" customHeight="1" x14ac:dyDescent="0.25">
      <c r="A76" s="106" t="s">
        <v>9</v>
      </c>
      <c r="B76" s="89" t="s">
        <v>46</v>
      </c>
      <c r="C76" s="106">
        <v>633</v>
      </c>
      <c r="D76" s="6">
        <v>39.024000000000001</v>
      </c>
      <c r="E76" s="6">
        <v>-122.8289</v>
      </c>
      <c r="F76" s="107">
        <v>42116</v>
      </c>
      <c r="G76" s="67">
        <v>42144</v>
      </c>
      <c r="H76" s="108" t="s">
        <v>33</v>
      </c>
      <c r="I76" s="63">
        <v>45</v>
      </c>
      <c r="J76" s="63">
        <v>1503</v>
      </c>
      <c r="K76" s="68">
        <v>507.72</v>
      </c>
    </row>
    <row r="77" spans="1:12" x14ac:dyDescent="0.25">
      <c r="A77" s="150" t="s">
        <v>9</v>
      </c>
      <c r="B77" s="144" t="s">
        <v>47</v>
      </c>
      <c r="C77" s="150">
        <v>633</v>
      </c>
      <c r="D77" s="151">
        <v>39.024000000000001</v>
      </c>
      <c r="E77" s="151">
        <v>-122.8289</v>
      </c>
      <c r="F77" s="152">
        <v>42116</v>
      </c>
      <c r="G77" s="137">
        <v>42144</v>
      </c>
      <c r="H77" s="150" t="s">
        <v>150</v>
      </c>
      <c r="I77" s="134">
        <v>58.1</v>
      </c>
      <c r="J77" s="134">
        <v>3629</v>
      </c>
      <c r="K77" s="138">
        <v>1050.19</v>
      </c>
    </row>
    <row r="78" spans="1:12" x14ac:dyDescent="0.25">
      <c r="A78" s="150" t="s">
        <v>9</v>
      </c>
      <c r="B78" s="144" t="s">
        <v>48</v>
      </c>
      <c r="C78" s="150">
        <v>633</v>
      </c>
      <c r="D78" s="151">
        <v>39.024000000000001</v>
      </c>
      <c r="E78" s="151">
        <v>-122.8289</v>
      </c>
      <c r="F78" s="152">
        <v>42116</v>
      </c>
      <c r="G78" s="137">
        <v>42144</v>
      </c>
      <c r="H78" s="150" t="s">
        <v>33</v>
      </c>
      <c r="I78" s="134">
        <v>58.1</v>
      </c>
      <c r="J78" s="134">
        <v>3629</v>
      </c>
      <c r="K78" s="138">
        <v>1072.94</v>
      </c>
    </row>
    <row r="79" spans="1:12" x14ac:dyDescent="0.25">
      <c r="A79" s="150" t="s">
        <v>9</v>
      </c>
      <c r="B79" s="144" t="s">
        <v>49</v>
      </c>
      <c r="C79" s="150">
        <v>633</v>
      </c>
      <c r="D79" s="151">
        <v>39.024000000000001</v>
      </c>
      <c r="E79" s="151">
        <v>-122.8289</v>
      </c>
      <c r="F79" s="152">
        <v>42116</v>
      </c>
      <c r="G79" s="137">
        <v>42144</v>
      </c>
      <c r="H79" s="150" t="s">
        <v>33</v>
      </c>
      <c r="I79" s="134">
        <v>58.1</v>
      </c>
      <c r="J79" s="134">
        <v>3629</v>
      </c>
      <c r="K79" s="138">
        <v>983.41</v>
      </c>
    </row>
    <row r="80" spans="1:12" ht="15" customHeight="1" x14ac:dyDescent="0.25">
      <c r="A80" s="89" t="s">
        <v>9</v>
      </c>
      <c r="B80" s="89" t="s">
        <v>165</v>
      </c>
      <c r="C80" s="75" t="s">
        <v>166</v>
      </c>
      <c r="D80" s="109">
        <v>39.074569969999999</v>
      </c>
      <c r="E80" s="109">
        <v>-122.9112518</v>
      </c>
      <c r="F80" s="67">
        <v>42117</v>
      </c>
      <c r="G80" s="67">
        <v>42144</v>
      </c>
      <c r="H80" s="89" t="s">
        <v>167</v>
      </c>
      <c r="I80" s="63">
        <v>31.5</v>
      </c>
      <c r="J80" s="63">
        <v>481</v>
      </c>
      <c r="K80" s="68">
        <v>544.95000000000005</v>
      </c>
    </row>
    <row r="81" spans="1:12" ht="15" customHeight="1" x14ac:dyDescent="0.25">
      <c r="A81" s="89" t="s">
        <v>9</v>
      </c>
      <c r="B81" s="89" t="s">
        <v>168</v>
      </c>
      <c r="C81" s="75" t="s">
        <v>166</v>
      </c>
      <c r="D81" s="109">
        <v>39.074569969999999</v>
      </c>
      <c r="E81" s="109">
        <v>-122.9112518</v>
      </c>
      <c r="F81" s="67">
        <v>42117</v>
      </c>
      <c r="G81" s="67">
        <v>42144</v>
      </c>
      <c r="H81" s="89" t="s">
        <v>21</v>
      </c>
      <c r="I81" s="63">
        <v>31.5</v>
      </c>
      <c r="J81" s="63">
        <v>481</v>
      </c>
      <c r="K81" s="68">
        <v>563.89</v>
      </c>
    </row>
    <row r="82" spans="1:12" ht="15" customHeight="1" x14ac:dyDescent="0.25">
      <c r="A82" s="89" t="s">
        <v>9</v>
      </c>
      <c r="B82" s="89" t="s">
        <v>169</v>
      </c>
      <c r="C82" s="75" t="s">
        <v>166</v>
      </c>
      <c r="D82" s="109">
        <v>39.074569969999999</v>
      </c>
      <c r="E82" s="109">
        <v>-122.9112518</v>
      </c>
      <c r="F82" s="67">
        <v>42117</v>
      </c>
      <c r="G82" s="67">
        <v>42144</v>
      </c>
      <c r="H82" s="89" t="s">
        <v>21</v>
      </c>
      <c r="I82" s="63">
        <v>31.5</v>
      </c>
      <c r="J82" s="63">
        <v>481</v>
      </c>
      <c r="K82" s="68">
        <v>540.99</v>
      </c>
    </row>
    <row r="83" spans="1:12" ht="15" customHeight="1" x14ac:dyDescent="0.25">
      <c r="A83" s="144" t="s">
        <v>9</v>
      </c>
      <c r="B83" s="144" t="s">
        <v>170</v>
      </c>
      <c r="C83" s="135" t="s">
        <v>68</v>
      </c>
      <c r="D83" s="136">
        <v>39.021880000000003</v>
      </c>
      <c r="E83" s="136">
        <v>-122.88890000000001</v>
      </c>
      <c r="F83" s="137">
        <v>42114</v>
      </c>
      <c r="G83" s="137">
        <v>42144</v>
      </c>
      <c r="H83" s="144" t="s">
        <v>171</v>
      </c>
      <c r="I83" s="134">
        <v>10.199999999999999</v>
      </c>
      <c r="J83" s="134">
        <v>28</v>
      </c>
      <c r="K83" s="138">
        <v>23.04</v>
      </c>
    </row>
    <row r="84" spans="1:12" ht="15" customHeight="1" x14ac:dyDescent="0.25">
      <c r="A84" s="144" t="s">
        <v>9</v>
      </c>
      <c r="B84" s="144" t="s">
        <v>172</v>
      </c>
      <c r="C84" s="135" t="s">
        <v>68</v>
      </c>
      <c r="D84" s="136">
        <v>39.021880000000003</v>
      </c>
      <c r="E84" s="136">
        <v>-122.88890000000001</v>
      </c>
      <c r="F84" s="137">
        <v>42114</v>
      </c>
      <c r="G84" s="137">
        <v>42144</v>
      </c>
      <c r="H84" s="144" t="s">
        <v>171</v>
      </c>
      <c r="I84" s="134">
        <v>10.199999999999999</v>
      </c>
      <c r="J84" s="134">
        <v>28</v>
      </c>
      <c r="K84" s="138">
        <v>22.15</v>
      </c>
    </row>
    <row r="85" spans="1:12" ht="15" customHeight="1" x14ac:dyDescent="0.25">
      <c r="A85" s="144" t="s">
        <v>9</v>
      </c>
      <c r="B85" s="144" t="s">
        <v>173</v>
      </c>
      <c r="C85" s="135" t="s">
        <v>68</v>
      </c>
      <c r="D85" s="136">
        <v>39.021880000000003</v>
      </c>
      <c r="E85" s="136">
        <v>-122.88890000000001</v>
      </c>
      <c r="F85" s="137">
        <v>42114</v>
      </c>
      <c r="G85" s="137">
        <v>42144</v>
      </c>
      <c r="H85" s="144" t="s">
        <v>171</v>
      </c>
      <c r="I85" s="134">
        <v>10.199999999999999</v>
      </c>
      <c r="J85" s="134">
        <v>28</v>
      </c>
      <c r="K85" s="138">
        <v>22.21</v>
      </c>
    </row>
    <row r="86" spans="1:12" ht="15" customHeight="1" x14ac:dyDescent="0.25">
      <c r="A86" s="89" t="s">
        <v>9</v>
      </c>
      <c r="B86" s="89" t="s">
        <v>174</v>
      </c>
      <c r="C86" s="75" t="s">
        <v>68</v>
      </c>
      <c r="D86" s="3">
        <v>39.021880000000003</v>
      </c>
      <c r="E86" s="3">
        <v>-122.88890000000001</v>
      </c>
      <c r="F86" s="67">
        <v>42114</v>
      </c>
      <c r="G86" s="67">
        <v>42144</v>
      </c>
      <c r="H86" s="89" t="s">
        <v>171</v>
      </c>
      <c r="I86" s="63">
        <v>11.4</v>
      </c>
      <c r="J86" s="63">
        <v>35</v>
      </c>
      <c r="K86" s="68">
        <v>35.340000000000003</v>
      </c>
    </row>
    <row r="87" spans="1:12" ht="15" customHeight="1" x14ac:dyDescent="0.25">
      <c r="A87" s="89" t="s">
        <v>9</v>
      </c>
      <c r="B87" s="89" t="s">
        <v>175</v>
      </c>
      <c r="C87" s="75" t="s">
        <v>68</v>
      </c>
      <c r="D87" s="3">
        <v>39.021880000000003</v>
      </c>
      <c r="E87" s="3">
        <v>-122.88890000000001</v>
      </c>
      <c r="F87" s="67">
        <v>42114</v>
      </c>
      <c r="G87" s="67">
        <v>42144</v>
      </c>
      <c r="H87" s="89" t="s">
        <v>171</v>
      </c>
      <c r="I87" s="63">
        <v>11.4</v>
      </c>
      <c r="J87" s="63">
        <v>35</v>
      </c>
      <c r="K87" s="68">
        <v>31.24</v>
      </c>
    </row>
    <row r="88" spans="1:12" ht="15" customHeight="1" x14ac:dyDescent="0.25">
      <c r="A88" s="89" t="s">
        <v>9</v>
      </c>
      <c r="B88" s="89" t="s">
        <v>176</v>
      </c>
      <c r="C88" s="75" t="s">
        <v>68</v>
      </c>
      <c r="D88" s="3">
        <v>39.021880000000003</v>
      </c>
      <c r="E88" s="3">
        <v>-122.88890000000001</v>
      </c>
      <c r="F88" s="67">
        <v>42114</v>
      </c>
      <c r="G88" s="67">
        <v>42144</v>
      </c>
      <c r="H88" s="89" t="s">
        <v>171</v>
      </c>
      <c r="I88" s="63">
        <v>11.4</v>
      </c>
      <c r="J88" s="63">
        <v>35</v>
      </c>
      <c r="K88" s="68">
        <v>37.06</v>
      </c>
    </row>
    <row r="89" spans="1:12" ht="15" hidden="1" customHeight="1" x14ac:dyDescent="0.25">
      <c r="A89" s="89" t="s">
        <v>129</v>
      </c>
      <c r="B89" s="89" t="s">
        <v>130</v>
      </c>
      <c r="C89" s="64" t="s">
        <v>131</v>
      </c>
      <c r="D89" s="65" t="s">
        <v>132</v>
      </c>
      <c r="E89" s="65" t="s">
        <v>132</v>
      </c>
      <c r="F89" s="66" t="s">
        <v>132</v>
      </c>
      <c r="G89" s="67">
        <v>42144</v>
      </c>
      <c r="H89" s="222" t="s">
        <v>133</v>
      </c>
      <c r="I89" s="222"/>
      <c r="J89" s="222"/>
      <c r="K89" s="68">
        <v>375.03</v>
      </c>
    </row>
    <row r="90" spans="1:12" ht="15" hidden="1" customHeight="1" x14ac:dyDescent="0.25">
      <c r="A90" s="89" t="s">
        <v>129</v>
      </c>
      <c r="B90" s="89" t="s">
        <v>134</v>
      </c>
      <c r="C90" s="64" t="s">
        <v>131</v>
      </c>
      <c r="D90" s="65" t="s">
        <v>132</v>
      </c>
      <c r="E90" s="65" t="s">
        <v>132</v>
      </c>
      <c r="F90" s="66" t="s">
        <v>132</v>
      </c>
      <c r="G90" s="67">
        <v>42144</v>
      </c>
      <c r="H90" s="222" t="s">
        <v>133</v>
      </c>
      <c r="I90" s="222"/>
      <c r="J90" s="222"/>
      <c r="K90" s="68">
        <v>351.02</v>
      </c>
    </row>
    <row r="91" spans="1:12" s="78" customFormat="1" ht="15.75" hidden="1" customHeight="1" thickBot="1" x14ac:dyDescent="0.3">
      <c r="A91" s="92" t="s">
        <v>129</v>
      </c>
      <c r="B91" s="92" t="s">
        <v>141</v>
      </c>
      <c r="C91" s="97" t="s">
        <v>131</v>
      </c>
      <c r="D91" s="98" t="s">
        <v>132</v>
      </c>
      <c r="E91" s="98" t="s">
        <v>132</v>
      </c>
      <c r="F91" s="99" t="s">
        <v>132</v>
      </c>
      <c r="G91" s="95">
        <v>42144</v>
      </c>
      <c r="H91" s="225" t="s">
        <v>133</v>
      </c>
      <c r="I91" s="225"/>
      <c r="J91" s="225"/>
      <c r="K91" s="96">
        <v>354.47</v>
      </c>
      <c r="L91" s="77"/>
    </row>
    <row r="92" spans="1:12" s="87" customFormat="1" ht="15" hidden="1" customHeight="1" x14ac:dyDescent="0.25">
      <c r="A92" s="88" t="s">
        <v>129</v>
      </c>
      <c r="B92" s="88" t="s">
        <v>130</v>
      </c>
      <c r="C92" s="110" t="s">
        <v>131</v>
      </c>
      <c r="D92" s="111" t="s">
        <v>132</v>
      </c>
      <c r="E92" s="111" t="s">
        <v>132</v>
      </c>
      <c r="F92" s="112" t="s">
        <v>132</v>
      </c>
      <c r="G92" s="84">
        <v>42151</v>
      </c>
      <c r="H92" s="224" t="s">
        <v>133</v>
      </c>
      <c r="I92" s="224"/>
      <c r="J92" s="224"/>
      <c r="K92" s="85">
        <v>302.57</v>
      </c>
      <c r="L92" s="86"/>
    </row>
    <row r="93" spans="1:12" ht="15" hidden="1" customHeight="1" x14ac:dyDescent="0.25">
      <c r="A93" s="89" t="s">
        <v>129</v>
      </c>
      <c r="B93" s="89" t="s">
        <v>134</v>
      </c>
      <c r="C93" s="64" t="s">
        <v>131</v>
      </c>
      <c r="D93" s="65" t="s">
        <v>132</v>
      </c>
      <c r="E93" s="65" t="s">
        <v>132</v>
      </c>
      <c r="F93" s="66" t="s">
        <v>132</v>
      </c>
      <c r="G93" s="67">
        <v>42151</v>
      </c>
      <c r="H93" s="222" t="s">
        <v>133</v>
      </c>
      <c r="I93" s="222"/>
      <c r="J93" s="222"/>
      <c r="K93" s="68">
        <v>301.29000000000002</v>
      </c>
    </row>
    <row r="94" spans="1:12" ht="15" hidden="1" customHeight="1" x14ac:dyDescent="0.25">
      <c r="A94" s="89" t="s">
        <v>129</v>
      </c>
      <c r="B94" s="89" t="s">
        <v>141</v>
      </c>
      <c r="C94" s="64" t="s">
        <v>131</v>
      </c>
      <c r="D94" s="65" t="s">
        <v>132</v>
      </c>
      <c r="E94" s="65" t="s">
        <v>132</v>
      </c>
      <c r="F94" s="66" t="s">
        <v>132</v>
      </c>
      <c r="G94" s="67">
        <v>42151</v>
      </c>
      <c r="H94" s="222" t="s">
        <v>133</v>
      </c>
      <c r="I94" s="222"/>
      <c r="J94" s="222"/>
      <c r="K94" s="68">
        <v>304.14999999999998</v>
      </c>
    </row>
    <row r="95" spans="1:12" ht="15" customHeight="1" x14ac:dyDescent="0.25">
      <c r="A95" s="144" t="s">
        <v>9</v>
      </c>
      <c r="B95" s="144" t="s">
        <v>161</v>
      </c>
      <c r="C95" s="145" t="s">
        <v>68</v>
      </c>
      <c r="D95" s="146">
        <v>39.021880000000003</v>
      </c>
      <c r="E95" s="146">
        <v>-122.88890000000001</v>
      </c>
      <c r="F95" s="147">
        <v>42114</v>
      </c>
      <c r="G95" s="137">
        <v>42151</v>
      </c>
      <c r="H95" s="148" t="s">
        <v>162</v>
      </c>
      <c r="I95" s="149">
        <v>20</v>
      </c>
      <c r="J95" s="149">
        <v>170.1</v>
      </c>
      <c r="K95" s="138">
        <v>37.729999999999997</v>
      </c>
    </row>
    <row r="96" spans="1:12" ht="15" customHeight="1" x14ac:dyDescent="0.25">
      <c r="A96" s="144" t="s">
        <v>9</v>
      </c>
      <c r="B96" s="144" t="s">
        <v>163</v>
      </c>
      <c r="C96" s="135" t="s">
        <v>68</v>
      </c>
      <c r="D96" s="136">
        <v>39.021880000000003</v>
      </c>
      <c r="E96" s="136">
        <v>-122.88890000000001</v>
      </c>
      <c r="F96" s="137">
        <v>42114</v>
      </c>
      <c r="G96" s="137">
        <v>42151</v>
      </c>
      <c r="H96" s="144" t="s">
        <v>162</v>
      </c>
      <c r="I96" s="134">
        <v>20</v>
      </c>
      <c r="J96" s="134">
        <v>170.1</v>
      </c>
      <c r="K96" s="138">
        <v>43.14</v>
      </c>
    </row>
    <row r="97" spans="1:11" ht="15" customHeight="1" x14ac:dyDescent="0.25">
      <c r="A97" s="144" t="s">
        <v>9</v>
      </c>
      <c r="B97" s="144" t="s">
        <v>164</v>
      </c>
      <c r="C97" s="135" t="s">
        <v>68</v>
      </c>
      <c r="D97" s="136">
        <v>39.021880000000003</v>
      </c>
      <c r="E97" s="136">
        <v>-122.88890000000001</v>
      </c>
      <c r="F97" s="137">
        <v>42114</v>
      </c>
      <c r="G97" s="137">
        <v>42151</v>
      </c>
      <c r="H97" s="144" t="s">
        <v>162</v>
      </c>
      <c r="I97" s="134">
        <v>20</v>
      </c>
      <c r="J97" s="134">
        <v>170.1</v>
      </c>
      <c r="K97" s="138">
        <v>30.82</v>
      </c>
    </row>
    <row r="98" spans="1:11" x14ac:dyDescent="0.25">
      <c r="A98" s="113" t="s">
        <v>9</v>
      </c>
      <c r="B98" s="113" t="s">
        <v>43</v>
      </c>
      <c r="C98" s="114" t="s">
        <v>44</v>
      </c>
      <c r="D98" s="115">
        <v>39.024000000000001</v>
      </c>
      <c r="E98" s="115">
        <v>-122.8289</v>
      </c>
      <c r="F98" s="116">
        <v>42116</v>
      </c>
      <c r="G98" s="116">
        <v>42151</v>
      </c>
      <c r="H98" s="113" t="s">
        <v>150</v>
      </c>
      <c r="I98" s="117">
        <v>47.3</v>
      </c>
      <c r="J98" s="117">
        <v>1918</v>
      </c>
      <c r="K98" s="118">
        <v>468.42</v>
      </c>
    </row>
    <row r="99" spans="1:11" x14ac:dyDescent="0.25">
      <c r="A99" s="113" t="s">
        <v>9</v>
      </c>
      <c r="B99" s="113" t="s">
        <v>45</v>
      </c>
      <c r="C99" s="114" t="s">
        <v>44</v>
      </c>
      <c r="D99" s="115">
        <v>39.024000000000001</v>
      </c>
      <c r="E99" s="115">
        <v>-122.8289</v>
      </c>
      <c r="F99" s="116">
        <v>42116</v>
      </c>
      <c r="G99" s="116">
        <v>42151</v>
      </c>
      <c r="H99" s="113" t="s">
        <v>33</v>
      </c>
      <c r="I99" s="117">
        <v>47.3</v>
      </c>
      <c r="J99" s="117">
        <v>1918</v>
      </c>
      <c r="K99" s="118">
        <v>155.81</v>
      </c>
    </row>
    <row r="100" spans="1:11" x14ac:dyDescent="0.25">
      <c r="A100" s="113" t="s">
        <v>9</v>
      </c>
      <c r="B100" s="113" t="s">
        <v>46</v>
      </c>
      <c r="C100" s="114" t="s">
        <v>44</v>
      </c>
      <c r="D100" s="115">
        <v>39.024000000000001</v>
      </c>
      <c r="E100" s="115">
        <v>-122.8289</v>
      </c>
      <c r="F100" s="116">
        <v>42116</v>
      </c>
      <c r="G100" s="116">
        <v>42151</v>
      </c>
      <c r="H100" s="113" t="s">
        <v>33</v>
      </c>
      <c r="I100" s="117">
        <v>47.3</v>
      </c>
      <c r="J100" s="117">
        <v>1918</v>
      </c>
      <c r="K100" s="118">
        <v>1033.1500000000001</v>
      </c>
    </row>
    <row r="101" spans="1:11" ht="15" hidden="1" customHeight="1" x14ac:dyDescent="0.25">
      <c r="A101" s="89" t="s">
        <v>9</v>
      </c>
      <c r="B101" s="89" t="s">
        <v>130</v>
      </c>
      <c r="C101" s="110" t="s">
        <v>131</v>
      </c>
      <c r="D101" s="111" t="s">
        <v>132</v>
      </c>
      <c r="E101" s="111" t="s">
        <v>132</v>
      </c>
      <c r="F101" s="112" t="s">
        <v>132</v>
      </c>
      <c r="G101" s="67">
        <v>42151</v>
      </c>
      <c r="H101" s="119" t="s">
        <v>133</v>
      </c>
      <c r="I101" s="119"/>
      <c r="J101" s="119"/>
      <c r="K101" s="68">
        <v>385.63</v>
      </c>
    </row>
    <row r="102" spans="1:11" ht="15" hidden="1" customHeight="1" x14ac:dyDescent="0.25">
      <c r="A102" s="89" t="s">
        <v>9</v>
      </c>
      <c r="B102" s="89" t="s">
        <v>134</v>
      </c>
      <c r="C102" s="64" t="s">
        <v>131</v>
      </c>
      <c r="D102" s="65" t="s">
        <v>132</v>
      </c>
      <c r="E102" s="65" t="s">
        <v>132</v>
      </c>
      <c r="F102" s="66" t="s">
        <v>132</v>
      </c>
      <c r="G102" s="67">
        <v>42151</v>
      </c>
      <c r="H102" s="120" t="s">
        <v>133</v>
      </c>
      <c r="I102" s="120"/>
      <c r="J102" s="120"/>
      <c r="K102" s="68">
        <v>381.5</v>
      </c>
    </row>
    <row r="103" spans="1:11" ht="15" hidden="1" customHeight="1" x14ac:dyDescent="0.25">
      <c r="A103" s="89" t="s">
        <v>9</v>
      </c>
      <c r="B103" s="89" t="s">
        <v>141</v>
      </c>
      <c r="C103" s="102" t="s">
        <v>131</v>
      </c>
      <c r="D103" s="103" t="s">
        <v>132</v>
      </c>
      <c r="E103" s="103" t="s">
        <v>132</v>
      </c>
      <c r="F103" s="104" t="s">
        <v>132</v>
      </c>
      <c r="G103" s="67">
        <v>42151</v>
      </c>
      <c r="H103" s="121" t="s">
        <v>133</v>
      </c>
      <c r="I103" s="121"/>
      <c r="J103" s="121"/>
      <c r="K103" s="68">
        <v>378.28</v>
      </c>
    </row>
    <row r="104" spans="1:11" x14ac:dyDescent="0.25">
      <c r="A104" s="144" t="s">
        <v>9</v>
      </c>
      <c r="B104" s="144" t="s">
        <v>47</v>
      </c>
      <c r="C104" s="135" t="s">
        <v>44</v>
      </c>
      <c r="D104" s="151">
        <v>39.024000000000001</v>
      </c>
      <c r="E104" s="151">
        <v>-122.8289</v>
      </c>
      <c r="F104" s="137">
        <v>42116</v>
      </c>
      <c r="G104" s="137">
        <v>42151</v>
      </c>
      <c r="H104" s="144" t="s">
        <v>150</v>
      </c>
      <c r="I104" s="134">
        <v>42</v>
      </c>
      <c r="J104" s="134">
        <v>1330</v>
      </c>
      <c r="K104" s="138">
        <v>479.06</v>
      </c>
    </row>
    <row r="105" spans="1:11" x14ac:dyDescent="0.25">
      <c r="A105" s="144" t="s">
        <v>9</v>
      </c>
      <c r="B105" s="144" t="s">
        <v>48</v>
      </c>
      <c r="C105" s="135" t="s">
        <v>44</v>
      </c>
      <c r="D105" s="151">
        <v>39.024000000000001</v>
      </c>
      <c r="E105" s="151">
        <v>-122.8289</v>
      </c>
      <c r="F105" s="137">
        <v>42116</v>
      </c>
      <c r="G105" s="137">
        <v>42151</v>
      </c>
      <c r="H105" s="144" t="s">
        <v>33</v>
      </c>
      <c r="I105" s="134">
        <v>42</v>
      </c>
      <c r="J105" s="134">
        <v>1330</v>
      </c>
      <c r="K105" s="138">
        <v>489.93</v>
      </c>
    </row>
    <row r="106" spans="1:11" x14ac:dyDescent="0.25">
      <c r="A106" s="144" t="s">
        <v>9</v>
      </c>
      <c r="B106" s="144" t="s">
        <v>49</v>
      </c>
      <c r="C106" s="135" t="s">
        <v>44</v>
      </c>
      <c r="D106" s="151">
        <v>39.024000000000001</v>
      </c>
      <c r="E106" s="151">
        <v>-122.8289</v>
      </c>
      <c r="F106" s="137">
        <v>42116</v>
      </c>
      <c r="G106" s="137">
        <v>42151</v>
      </c>
      <c r="H106" s="144" t="s">
        <v>33</v>
      </c>
      <c r="I106" s="134">
        <v>42</v>
      </c>
      <c r="J106" s="134">
        <v>1330</v>
      </c>
      <c r="K106" s="138">
        <v>435.23</v>
      </c>
    </row>
    <row r="107" spans="1:11" ht="15" customHeight="1" x14ac:dyDescent="0.25">
      <c r="A107" s="89" t="s">
        <v>9</v>
      </c>
      <c r="B107" s="89" t="s">
        <v>177</v>
      </c>
      <c r="C107" s="75" t="s">
        <v>68</v>
      </c>
      <c r="D107" s="3">
        <v>39.021880000000003</v>
      </c>
      <c r="E107" s="3">
        <v>-122.88890000000001</v>
      </c>
      <c r="F107" s="67">
        <v>42114</v>
      </c>
      <c r="G107" s="67">
        <v>42151</v>
      </c>
      <c r="H107" s="89" t="s">
        <v>162</v>
      </c>
      <c r="I107" s="63">
        <v>17.8</v>
      </c>
      <c r="J107" s="63">
        <v>85</v>
      </c>
      <c r="K107" s="68">
        <v>47.88</v>
      </c>
    </row>
    <row r="108" spans="1:11" ht="15" customHeight="1" x14ac:dyDescent="0.25">
      <c r="A108" s="89" t="s">
        <v>9</v>
      </c>
      <c r="B108" s="89" t="s">
        <v>178</v>
      </c>
      <c r="C108" s="75" t="s">
        <v>68</v>
      </c>
      <c r="D108" s="3">
        <v>39.021880000000003</v>
      </c>
      <c r="E108" s="3">
        <v>-122.88890000000001</v>
      </c>
      <c r="F108" s="67">
        <v>42114</v>
      </c>
      <c r="G108" s="67">
        <v>42151</v>
      </c>
      <c r="H108" s="89" t="s">
        <v>162</v>
      </c>
      <c r="I108" s="63">
        <v>17.8</v>
      </c>
      <c r="J108" s="63">
        <v>85</v>
      </c>
      <c r="K108" s="68">
        <v>49.36</v>
      </c>
    </row>
    <row r="109" spans="1:11" ht="15" customHeight="1" x14ac:dyDescent="0.25">
      <c r="A109" s="89" t="s">
        <v>9</v>
      </c>
      <c r="B109" s="89" t="s">
        <v>179</v>
      </c>
      <c r="C109" s="75" t="s">
        <v>68</v>
      </c>
      <c r="D109" s="3">
        <v>39.021880000000003</v>
      </c>
      <c r="E109" s="3">
        <v>-122.88890000000001</v>
      </c>
      <c r="F109" s="67">
        <v>42114</v>
      </c>
      <c r="G109" s="67">
        <v>42151</v>
      </c>
      <c r="H109" s="89" t="s">
        <v>162</v>
      </c>
      <c r="I109" s="63">
        <v>17.8</v>
      </c>
      <c r="J109" s="63">
        <v>85</v>
      </c>
      <c r="K109" s="68">
        <v>52.13</v>
      </c>
    </row>
    <row r="110" spans="1:11" ht="15" customHeight="1" x14ac:dyDescent="0.25">
      <c r="A110" s="144" t="s">
        <v>9</v>
      </c>
      <c r="B110" s="144" t="s">
        <v>155</v>
      </c>
      <c r="C110" s="135" t="s">
        <v>67</v>
      </c>
      <c r="D110" s="136">
        <v>39.002794999999999</v>
      </c>
      <c r="E110" s="136">
        <v>-122.797748</v>
      </c>
      <c r="F110" s="137">
        <v>42123</v>
      </c>
      <c r="G110" s="137">
        <v>42151</v>
      </c>
      <c r="H110" s="144" t="s">
        <v>55</v>
      </c>
      <c r="I110" s="134">
        <v>18</v>
      </c>
      <c r="J110" s="134">
        <v>56.7</v>
      </c>
      <c r="K110" s="138">
        <v>169.04</v>
      </c>
    </row>
    <row r="111" spans="1:11" ht="15" customHeight="1" x14ac:dyDescent="0.25">
      <c r="A111" s="144" t="s">
        <v>9</v>
      </c>
      <c r="B111" s="144" t="s">
        <v>156</v>
      </c>
      <c r="C111" s="135" t="s">
        <v>67</v>
      </c>
      <c r="D111" s="136">
        <v>39.002794999999999</v>
      </c>
      <c r="E111" s="136">
        <v>-122.797748</v>
      </c>
      <c r="F111" s="137">
        <v>42123</v>
      </c>
      <c r="G111" s="137">
        <v>42151</v>
      </c>
      <c r="H111" s="144" t="s">
        <v>55</v>
      </c>
      <c r="I111" s="134">
        <v>18</v>
      </c>
      <c r="J111" s="134">
        <v>56.7</v>
      </c>
      <c r="K111" s="138">
        <v>177.1</v>
      </c>
    </row>
    <row r="112" spans="1:11" ht="15" customHeight="1" x14ac:dyDescent="0.25">
      <c r="A112" s="144" t="s">
        <v>9</v>
      </c>
      <c r="B112" s="144" t="s">
        <v>157</v>
      </c>
      <c r="C112" s="135" t="s">
        <v>67</v>
      </c>
      <c r="D112" s="136">
        <v>39.002794999999999</v>
      </c>
      <c r="E112" s="136">
        <v>-122.797748</v>
      </c>
      <c r="F112" s="137">
        <v>42123</v>
      </c>
      <c r="G112" s="137">
        <v>42151</v>
      </c>
      <c r="H112" s="144" t="s">
        <v>55</v>
      </c>
      <c r="I112" s="134">
        <v>18</v>
      </c>
      <c r="J112" s="134">
        <v>56.7</v>
      </c>
      <c r="K112" s="138">
        <v>182.41</v>
      </c>
    </row>
    <row r="113" spans="1:12" ht="15" hidden="1" customHeight="1" x14ac:dyDescent="0.25">
      <c r="A113" s="89" t="s">
        <v>129</v>
      </c>
      <c r="B113" s="89" t="s">
        <v>141</v>
      </c>
      <c r="C113" s="110" t="s">
        <v>131</v>
      </c>
      <c r="D113" s="111" t="s">
        <v>132</v>
      </c>
      <c r="E113" s="111" t="s">
        <v>132</v>
      </c>
      <c r="F113" s="112" t="s">
        <v>132</v>
      </c>
      <c r="G113" s="67">
        <v>42151</v>
      </c>
      <c r="H113" s="222" t="s">
        <v>133</v>
      </c>
      <c r="I113" s="222"/>
      <c r="J113" s="222"/>
      <c r="K113" s="68">
        <v>408.63</v>
      </c>
    </row>
    <row r="114" spans="1:12" ht="15" hidden="1" customHeight="1" x14ac:dyDescent="0.25">
      <c r="A114" s="89" t="s">
        <v>129</v>
      </c>
      <c r="B114" s="89" t="s">
        <v>141</v>
      </c>
      <c r="C114" s="64" t="s">
        <v>131</v>
      </c>
      <c r="D114" s="65" t="s">
        <v>132</v>
      </c>
      <c r="E114" s="65" t="s">
        <v>132</v>
      </c>
      <c r="F114" s="66" t="s">
        <v>132</v>
      </c>
      <c r="G114" s="67">
        <v>42151</v>
      </c>
      <c r="H114" s="222" t="s">
        <v>133</v>
      </c>
      <c r="I114" s="222"/>
      <c r="J114" s="222"/>
      <c r="K114" s="68">
        <v>398.17</v>
      </c>
    </row>
    <row r="115" spans="1:12" s="78" customFormat="1" ht="15.75" hidden="1" customHeight="1" thickBot="1" x14ac:dyDescent="0.3">
      <c r="A115" s="92" t="s">
        <v>129</v>
      </c>
      <c r="B115" s="92" t="s">
        <v>141</v>
      </c>
      <c r="C115" s="97" t="s">
        <v>131</v>
      </c>
      <c r="D115" s="98" t="s">
        <v>132</v>
      </c>
      <c r="E115" s="98" t="s">
        <v>132</v>
      </c>
      <c r="F115" s="99" t="s">
        <v>132</v>
      </c>
      <c r="G115" s="95">
        <v>42151</v>
      </c>
      <c r="H115" s="225" t="s">
        <v>133</v>
      </c>
      <c r="I115" s="225"/>
      <c r="J115" s="225"/>
      <c r="K115" s="96">
        <v>411.55</v>
      </c>
      <c r="L115" s="77"/>
    </row>
    <row r="116" spans="1:12" s="87" customFormat="1" ht="15" hidden="1" customHeight="1" x14ac:dyDescent="0.25">
      <c r="A116" s="88" t="s">
        <v>129</v>
      </c>
      <c r="B116" s="88" t="s">
        <v>130</v>
      </c>
      <c r="C116" s="110" t="s">
        <v>131</v>
      </c>
      <c r="D116" s="111" t="s">
        <v>132</v>
      </c>
      <c r="E116" s="111" t="s">
        <v>132</v>
      </c>
      <c r="F116" s="112" t="s">
        <v>132</v>
      </c>
      <c r="G116" s="84">
        <v>42158</v>
      </c>
      <c r="H116" s="224" t="s">
        <v>133</v>
      </c>
      <c r="I116" s="224"/>
      <c r="J116" s="224"/>
      <c r="K116" s="85">
        <v>431.7</v>
      </c>
      <c r="L116" s="86"/>
    </row>
    <row r="117" spans="1:12" ht="15" hidden="1" customHeight="1" x14ac:dyDescent="0.25">
      <c r="A117" s="89" t="s">
        <v>129</v>
      </c>
      <c r="B117" s="89" t="s">
        <v>134</v>
      </c>
      <c r="C117" s="64" t="s">
        <v>131</v>
      </c>
      <c r="D117" s="65" t="s">
        <v>132</v>
      </c>
      <c r="E117" s="65" t="s">
        <v>132</v>
      </c>
      <c r="F117" s="66" t="s">
        <v>132</v>
      </c>
      <c r="G117" s="67">
        <v>42158</v>
      </c>
      <c r="H117" s="222" t="s">
        <v>133</v>
      </c>
      <c r="I117" s="222"/>
      <c r="J117" s="222"/>
      <c r="K117" s="68">
        <v>418.04</v>
      </c>
    </row>
    <row r="118" spans="1:12" ht="15" hidden="1" customHeight="1" x14ac:dyDescent="0.25">
      <c r="A118" s="89" t="s">
        <v>129</v>
      </c>
      <c r="B118" s="89" t="s">
        <v>141</v>
      </c>
      <c r="C118" s="64" t="s">
        <v>131</v>
      </c>
      <c r="D118" s="65" t="s">
        <v>132</v>
      </c>
      <c r="E118" s="65" t="s">
        <v>132</v>
      </c>
      <c r="F118" s="66" t="s">
        <v>132</v>
      </c>
      <c r="G118" s="67">
        <v>42158</v>
      </c>
      <c r="H118" s="222" t="s">
        <v>133</v>
      </c>
      <c r="I118" s="222"/>
      <c r="J118" s="222"/>
      <c r="K118" s="68">
        <v>413.77</v>
      </c>
    </row>
    <row r="119" spans="1:12" ht="15" customHeight="1" x14ac:dyDescent="0.25">
      <c r="A119" s="89" t="s">
        <v>9</v>
      </c>
      <c r="B119" s="89" t="s">
        <v>180</v>
      </c>
      <c r="C119" s="72" t="s">
        <v>68</v>
      </c>
      <c r="D119" s="73">
        <v>39.021880000000003</v>
      </c>
      <c r="E119" s="73">
        <v>-122.88890000000001</v>
      </c>
      <c r="F119" s="74">
        <v>42114</v>
      </c>
      <c r="G119" s="67">
        <v>42158</v>
      </c>
      <c r="H119" s="91" t="s">
        <v>162</v>
      </c>
      <c r="I119" s="90">
        <v>38.1</v>
      </c>
      <c r="J119" s="90">
        <v>85</v>
      </c>
      <c r="K119" s="68">
        <v>57.07</v>
      </c>
    </row>
    <row r="120" spans="1:12" ht="15" customHeight="1" x14ac:dyDescent="0.25">
      <c r="A120" s="89" t="s">
        <v>9</v>
      </c>
      <c r="B120" s="89" t="s">
        <v>181</v>
      </c>
      <c r="C120" s="75" t="s">
        <v>68</v>
      </c>
      <c r="D120" s="3">
        <v>39.021880000000003</v>
      </c>
      <c r="E120" s="3">
        <v>-122.88890000000001</v>
      </c>
      <c r="F120" s="67">
        <v>42114</v>
      </c>
      <c r="G120" s="67">
        <v>42158</v>
      </c>
      <c r="H120" s="89" t="s">
        <v>162</v>
      </c>
      <c r="I120" s="63">
        <v>38.1</v>
      </c>
      <c r="J120" s="63">
        <v>85</v>
      </c>
      <c r="K120" s="68">
        <v>58.68</v>
      </c>
    </row>
    <row r="121" spans="1:12" ht="15" customHeight="1" x14ac:dyDescent="0.25">
      <c r="A121" s="89" t="s">
        <v>9</v>
      </c>
      <c r="B121" s="89" t="s">
        <v>182</v>
      </c>
      <c r="C121" s="75" t="s">
        <v>68</v>
      </c>
      <c r="D121" s="3">
        <v>39.021880000000003</v>
      </c>
      <c r="E121" s="3">
        <v>-122.88890000000001</v>
      </c>
      <c r="F121" s="67">
        <v>42114</v>
      </c>
      <c r="G121" s="67">
        <v>42158</v>
      </c>
      <c r="H121" s="89" t="s">
        <v>162</v>
      </c>
      <c r="I121" s="63">
        <v>38.1</v>
      </c>
      <c r="J121" s="63">
        <v>85</v>
      </c>
      <c r="K121" s="68">
        <v>58.4</v>
      </c>
    </row>
    <row r="122" spans="1:12" ht="15" customHeight="1" x14ac:dyDescent="0.25">
      <c r="A122" s="144" t="s">
        <v>9</v>
      </c>
      <c r="B122" s="144" t="s">
        <v>183</v>
      </c>
      <c r="C122" s="135" t="s">
        <v>59</v>
      </c>
      <c r="D122" s="136">
        <v>38.998877329999999</v>
      </c>
      <c r="E122" s="136">
        <v>-122.68532375300001</v>
      </c>
      <c r="F122" s="137">
        <v>42150</v>
      </c>
      <c r="G122" s="137">
        <v>42158</v>
      </c>
      <c r="H122" s="144" t="s">
        <v>55</v>
      </c>
      <c r="I122" s="134">
        <v>18.3</v>
      </c>
      <c r="J122" s="134">
        <v>60</v>
      </c>
      <c r="K122" s="138">
        <v>74.959999999999994</v>
      </c>
    </row>
    <row r="123" spans="1:12" ht="15" customHeight="1" x14ac:dyDescent="0.25">
      <c r="A123" s="144" t="s">
        <v>9</v>
      </c>
      <c r="B123" s="144" t="s">
        <v>184</v>
      </c>
      <c r="C123" s="135" t="s">
        <v>59</v>
      </c>
      <c r="D123" s="136">
        <v>38.998877329999999</v>
      </c>
      <c r="E123" s="136">
        <v>-122.68532375300001</v>
      </c>
      <c r="F123" s="137">
        <v>42150</v>
      </c>
      <c r="G123" s="137">
        <v>42158</v>
      </c>
      <c r="H123" s="144" t="s">
        <v>55</v>
      </c>
      <c r="I123" s="134">
        <v>18.3</v>
      </c>
      <c r="J123" s="134">
        <v>60</v>
      </c>
      <c r="K123" s="138">
        <v>85.73</v>
      </c>
    </row>
    <row r="124" spans="1:12" ht="15" customHeight="1" x14ac:dyDescent="0.25">
      <c r="A124" s="144" t="s">
        <v>9</v>
      </c>
      <c r="B124" s="144" t="s">
        <v>185</v>
      </c>
      <c r="C124" s="135" t="s">
        <v>59</v>
      </c>
      <c r="D124" s="136">
        <v>38.998877329999999</v>
      </c>
      <c r="E124" s="136">
        <v>-122.68532375300001</v>
      </c>
      <c r="F124" s="137">
        <v>42150</v>
      </c>
      <c r="G124" s="137">
        <v>42158</v>
      </c>
      <c r="H124" s="144" t="s">
        <v>55</v>
      </c>
      <c r="I124" s="134">
        <v>18.3</v>
      </c>
      <c r="J124" s="134">
        <v>60</v>
      </c>
      <c r="K124" s="138">
        <v>80.08</v>
      </c>
    </row>
    <row r="125" spans="1:12" ht="15" customHeight="1" x14ac:dyDescent="0.25">
      <c r="A125" s="89" t="s">
        <v>9</v>
      </c>
      <c r="B125" s="89" t="s">
        <v>186</v>
      </c>
      <c r="C125" s="75" t="s">
        <v>60</v>
      </c>
      <c r="D125" s="3">
        <v>39.005691127600002</v>
      </c>
      <c r="E125" s="3">
        <v>-122.729356588</v>
      </c>
      <c r="F125" s="67">
        <v>42150</v>
      </c>
      <c r="G125" s="67">
        <v>42158</v>
      </c>
      <c r="H125" s="89" t="s">
        <v>25</v>
      </c>
      <c r="I125" s="63">
        <v>16.2</v>
      </c>
      <c r="J125" s="63">
        <v>70</v>
      </c>
      <c r="K125" s="68">
        <v>68.8</v>
      </c>
    </row>
    <row r="126" spans="1:12" ht="15" customHeight="1" x14ac:dyDescent="0.25">
      <c r="A126" s="89" t="s">
        <v>9</v>
      </c>
      <c r="B126" s="89" t="s">
        <v>187</v>
      </c>
      <c r="C126" s="75" t="s">
        <v>60</v>
      </c>
      <c r="D126" s="3">
        <v>39.005691127600002</v>
      </c>
      <c r="E126" s="3">
        <v>-122.729356588</v>
      </c>
      <c r="F126" s="67">
        <v>42150</v>
      </c>
      <c r="G126" s="67">
        <v>42158</v>
      </c>
      <c r="H126" s="89" t="s">
        <v>25</v>
      </c>
      <c r="I126" s="63">
        <v>16.2</v>
      </c>
      <c r="J126" s="63">
        <v>70</v>
      </c>
      <c r="K126" s="68">
        <v>66.48</v>
      </c>
    </row>
    <row r="127" spans="1:12" ht="15" customHeight="1" x14ac:dyDescent="0.25">
      <c r="A127" s="89" t="s">
        <v>9</v>
      </c>
      <c r="B127" s="89" t="s">
        <v>188</v>
      </c>
      <c r="C127" s="75" t="s">
        <v>60</v>
      </c>
      <c r="D127" s="3">
        <v>39.005691127600002</v>
      </c>
      <c r="E127" s="3">
        <v>-122.729356588</v>
      </c>
      <c r="F127" s="67">
        <v>42150</v>
      </c>
      <c r="G127" s="67">
        <v>42158</v>
      </c>
      <c r="H127" s="89" t="s">
        <v>25</v>
      </c>
      <c r="I127" s="63">
        <v>16.2</v>
      </c>
      <c r="J127" s="63">
        <v>70</v>
      </c>
      <c r="K127" s="68">
        <v>66.88</v>
      </c>
    </row>
    <row r="128" spans="1:12" ht="15" hidden="1" customHeight="1" x14ac:dyDescent="0.25">
      <c r="A128" s="89" t="s">
        <v>129</v>
      </c>
      <c r="B128" s="89" t="s">
        <v>141</v>
      </c>
      <c r="C128" s="64" t="s">
        <v>131</v>
      </c>
      <c r="D128" s="65" t="s">
        <v>132</v>
      </c>
      <c r="E128" s="65" t="s">
        <v>132</v>
      </c>
      <c r="F128" s="66" t="s">
        <v>132</v>
      </c>
      <c r="G128" s="67">
        <v>42158</v>
      </c>
      <c r="H128" s="222" t="s">
        <v>133</v>
      </c>
      <c r="I128" s="222"/>
      <c r="J128" s="222"/>
      <c r="K128" s="68">
        <v>426.94</v>
      </c>
    </row>
    <row r="129" spans="1:12" ht="15" hidden="1" customHeight="1" x14ac:dyDescent="0.25">
      <c r="A129" s="89" t="s">
        <v>129</v>
      </c>
      <c r="B129" s="89" t="s">
        <v>141</v>
      </c>
      <c r="C129" s="64" t="s">
        <v>131</v>
      </c>
      <c r="D129" s="65" t="s">
        <v>132</v>
      </c>
      <c r="E129" s="65" t="s">
        <v>132</v>
      </c>
      <c r="F129" s="66" t="s">
        <v>132</v>
      </c>
      <c r="G129" s="67">
        <v>42158</v>
      </c>
      <c r="H129" s="222" t="s">
        <v>133</v>
      </c>
      <c r="I129" s="222"/>
      <c r="J129" s="222"/>
      <c r="K129" s="68">
        <v>425.66</v>
      </c>
    </row>
    <row r="130" spans="1:12" s="78" customFormat="1" ht="15.75" hidden="1" customHeight="1" thickBot="1" x14ac:dyDescent="0.3">
      <c r="A130" s="92" t="s">
        <v>129</v>
      </c>
      <c r="B130" s="92" t="s">
        <v>141</v>
      </c>
      <c r="C130" s="97" t="s">
        <v>131</v>
      </c>
      <c r="D130" s="98" t="s">
        <v>132</v>
      </c>
      <c r="E130" s="98" t="s">
        <v>132</v>
      </c>
      <c r="F130" s="99" t="s">
        <v>132</v>
      </c>
      <c r="G130" s="95">
        <v>42158</v>
      </c>
      <c r="H130" s="225" t="s">
        <v>133</v>
      </c>
      <c r="I130" s="225"/>
      <c r="J130" s="225"/>
      <c r="K130" s="96">
        <v>412.1</v>
      </c>
      <c r="L130" s="77"/>
    </row>
    <row r="131" spans="1:12" s="87" customFormat="1" ht="15" hidden="1" customHeight="1" x14ac:dyDescent="0.25">
      <c r="A131" s="88" t="s">
        <v>129</v>
      </c>
      <c r="B131" s="88" t="s">
        <v>130</v>
      </c>
      <c r="C131" s="110" t="s">
        <v>131</v>
      </c>
      <c r="D131" s="111" t="s">
        <v>132</v>
      </c>
      <c r="E131" s="111" t="s">
        <v>132</v>
      </c>
      <c r="F131" s="112" t="s">
        <v>132</v>
      </c>
      <c r="G131" s="84">
        <v>42165</v>
      </c>
      <c r="H131" s="224" t="s">
        <v>133</v>
      </c>
      <c r="I131" s="224"/>
      <c r="J131" s="224"/>
      <c r="K131" s="85">
        <v>407.56</v>
      </c>
      <c r="L131" s="86"/>
    </row>
    <row r="132" spans="1:12" ht="15" hidden="1" customHeight="1" x14ac:dyDescent="0.25">
      <c r="A132" s="89" t="s">
        <v>129</v>
      </c>
      <c r="B132" s="89" t="s">
        <v>134</v>
      </c>
      <c r="C132" s="64" t="s">
        <v>131</v>
      </c>
      <c r="D132" s="65" t="s">
        <v>132</v>
      </c>
      <c r="E132" s="65" t="s">
        <v>132</v>
      </c>
      <c r="F132" s="66" t="s">
        <v>132</v>
      </c>
      <c r="G132" s="67">
        <v>42165</v>
      </c>
      <c r="H132" s="222" t="s">
        <v>133</v>
      </c>
      <c r="I132" s="222"/>
      <c r="J132" s="222"/>
      <c r="K132" s="68">
        <v>417.14</v>
      </c>
    </row>
    <row r="133" spans="1:12" ht="15" hidden="1" customHeight="1" x14ac:dyDescent="0.25">
      <c r="A133" s="89" t="s">
        <v>129</v>
      </c>
      <c r="B133" s="89" t="s">
        <v>141</v>
      </c>
      <c r="C133" s="102" t="s">
        <v>131</v>
      </c>
      <c r="D133" s="103" t="s">
        <v>132</v>
      </c>
      <c r="E133" s="103" t="s">
        <v>132</v>
      </c>
      <c r="F133" s="104" t="s">
        <v>132</v>
      </c>
      <c r="G133" s="67">
        <v>42165</v>
      </c>
      <c r="H133" s="226" t="s">
        <v>133</v>
      </c>
      <c r="I133" s="226"/>
      <c r="J133" s="226"/>
      <c r="K133" s="68">
        <v>412.25</v>
      </c>
    </row>
    <row r="134" spans="1:12" x14ac:dyDescent="0.25">
      <c r="A134" s="153" t="s">
        <v>9</v>
      </c>
      <c r="B134" s="153" t="s">
        <v>43</v>
      </c>
      <c r="C134" s="154" t="s">
        <v>44</v>
      </c>
      <c r="D134" s="155">
        <v>39.018983792199997</v>
      </c>
      <c r="E134" s="155">
        <v>-122.80707389600001</v>
      </c>
      <c r="F134" s="156">
        <v>42116</v>
      </c>
      <c r="G134" s="156">
        <v>42165</v>
      </c>
      <c r="H134" s="153" t="s">
        <v>33</v>
      </c>
      <c r="I134" s="157">
        <v>47.3</v>
      </c>
      <c r="J134" s="157">
        <v>1918</v>
      </c>
      <c r="K134" s="158">
        <v>1100.69</v>
      </c>
    </row>
    <row r="135" spans="1:12" x14ac:dyDescent="0.25">
      <c r="A135" s="153" t="s">
        <v>9</v>
      </c>
      <c r="B135" s="153" t="s">
        <v>45</v>
      </c>
      <c r="C135" s="154" t="s">
        <v>44</v>
      </c>
      <c r="D135" s="155">
        <v>39.018983792199997</v>
      </c>
      <c r="E135" s="155">
        <v>-122.80707389600001</v>
      </c>
      <c r="F135" s="156">
        <v>42116</v>
      </c>
      <c r="G135" s="156">
        <v>42165</v>
      </c>
      <c r="H135" s="153" t="s">
        <v>33</v>
      </c>
      <c r="I135" s="157">
        <v>47.3</v>
      </c>
      <c r="J135" s="157">
        <v>1918</v>
      </c>
      <c r="K135" s="158">
        <v>1142.6600000000001</v>
      </c>
    </row>
    <row r="136" spans="1:12" x14ac:dyDescent="0.25">
      <c r="A136" s="153" t="s">
        <v>9</v>
      </c>
      <c r="B136" s="153" t="s">
        <v>46</v>
      </c>
      <c r="C136" s="154" t="s">
        <v>44</v>
      </c>
      <c r="D136" s="155">
        <v>39.018983792199997</v>
      </c>
      <c r="E136" s="155">
        <v>-122.80707389600001</v>
      </c>
      <c r="F136" s="156">
        <v>42116</v>
      </c>
      <c r="G136" s="156">
        <v>42165</v>
      </c>
      <c r="H136" s="153" t="s">
        <v>33</v>
      </c>
      <c r="I136" s="157">
        <v>47.3</v>
      </c>
      <c r="J136" s="157">
        <v>1918</v>
      </c>
      <c r="K136" s="158">
        <v>1100.81</v>
      </c>
    </row>
    <row r="137" spans="1:12" x14ac:dyDescent="0.25">
      <c r="A137" s="89" t="s">
        <v>9</v>
      </c>
      <c r="B137" s="89" t="s">
        <v>50</v>
      </c>
      <c r="C137" s="75" t="s">
        <v>51</v>
      </c>
      <c r="D137" s="6">
        <v>39.055999999999997</v>
      </c>
      <c r="E137" s="3">
        <v>-122.9132</v>
      </c>
      <c r="F137" s="67">
        <v>42116</v>
      </c>
      <c r="G137" s="67">
        <v>42165</v>
      </c>
      <c r="H137" s="89" t="s">
        <v>33</v>
      </c>
      <c r="I137" s="63">
        <v>47.9</v>
      </c>
      <c r="J137" s="63">
        <v>2204</v>
      </c>
      <c r="K137" s="68">
        <v>608.12</v>
      </c>
    </row>
    <row r="138" spans="1:12" x14ac:dyDescent="0.25">
      <c r="A138" s="89" t="s">
        <v>9</v>
      </c>
      <c r="B138" s="89" t="s">
        <v>52</v>
      </c>
      <c r="C138" s="75" t="s">
        <v>51</v>
      </c>
      <c r="D138" s="6">
        <v>39.055999999999997</v>
      </c>
      <c r="E138" s="3">
        <v>-122.9132</v>
      </c>
      <c r="F138" s="67">
        <v>42116</v>
      </c>
      <c r="G138" s="67">
        <v>42165</v>
      </c>
      <c r="H138" s="89" t="s">
        <v>33</v>
      </c>
      <c r="I138" s="63">
        <v>47.9</v>
      </c>
      <c r="J138" s="63">
        <v>2204</v>
      </c>
      <c r="K138" s="68">
        <v>596.23</v>
      </c>
    </row>
    <row r="139" spans="1:12" x14ac:dyDescent="0.25">
      <c r="A139" s="89" t="s">
        <v>9</v>
      </c>
      <c r="B139" s="89" t="s">
        <v>53</v>
      </c>
      <c r="C139" s="75" t="s">
        <v>51</v>
      </c>
      <c r="D139" s="6">
        <v>39.055999999999997</v>
      </c>
      <c r="E139" s="3">
        <v>-122.9132</v>
      </c>
      <c r="F139" s="67">
        <v>42116</v>
      </c>
      <c r="G139" s="67">
        <v>42165</v>
      </c>
      <c r="H139" s="89" t="s">
        <v>33</v>
      </c>
      <c r="I139" s="63">
        <v>47.9</v>
      </c>
      <c r="J139" s="63">
        <v>2204</v>
      </c>
      <c r="K139" s="68">
        <v>600.77</v>
      </c>
    </row>
    <row r="140" spans="1:12" x14ac:dyDescent="0.25">
      <c r="A140" s="144" t="s">
        <v>9</v>
      </c>
      <c r="B140" s="144" t="s">
        <v>54</v>
      </c>
      <c r="C140" s="135" t="s">
        <v>32</v>
      </c>
      <c r="D140" s="136">
        <v>39.018983792199997</v>
      </c>
      <c r="E140" s="136">
        <v>-122.80707389600001</v>
      </c>
      <c r="F140" s="137">
        <v>42116</v>
      </c>
      <c r="G140" s="137">
        <v>42165</v>
      </c>
      <c r="H140" s="144" t="s">
        <v>55</v>
      </c>
      <c r="I140" s="134">
        <v>23</v>
      </c>
      <c r="J140" s="134">
        <v>121</v>
      </c>
      <c r="K140" s="138">
        <v>188.41</v>
      </c>
    </row>
    <row r="141" spans="1:12" x14ac:dyDescent="0.25">
      <c r="A141" s="144" t="s">
        <v>9</v>
      </c>
      <c r="B141" s="144" t="s">
        <v>56</v>
      </c>
      <c r="C141" s="135" t="s">
        <v>32</v>
      </c>
      <c r="D141" s="136">
        <v>39.018983792199997</v>
      </c>
      <c r="E141" s="136">
        <v>-122.80707389600001</v>
      </c>
      <c r="F141" s="137">
        <v>42116</v>
      </c>
      <c r="G141" s="137">
        <v>42165</v>
      </c>
      <c r="H141" s="144" t="s">
        <v>55</v>
      </c>
      <c r="I141" s="134">
        <v>23</v>
      </c>
      <c r="J141" s="134">
        <v>121</v>
      </c>
      <c r="K141" s="138">
        <v>175.96</v>
      </c>
    </row>
    <row r="142" spans="1:12" x14ac:dyDescent="0.25">
      <c r="A142" s="144" t="s">
        <v>9</v>
      </c>
      <c r="B142" s="144" t="s">
        <v>57</v>
      </c>
      <c r="C142" s="135" t="s">
        <v>32</v>
      </c>
      <c r="D142" s="136">
        <v>39.018983792199997</v>
      </c>
      <c r="E142" s="136">
        <v>-122.80707389600001</v>
      </c>
      <c r="F142" s="137">
        <v>42116</v>
      </c>
      <c r="G142" s="137">
        <v>42165</v>
      </c>
      <c r="H142" s="144" t="s">
        <v>55</v>
      </c>
      <c r="I142" s="134">
        <v>23</v>
      </c>
      <c r="J142" s="134">
        <v>121</v>
      </c>
      <c r="K142" s="138">
        <v>167.66</v>
      </c>
    </row>
    <row r="143" spans="1:12" ht="15.75" customHeight="1" x14ac:dyDescent="0.25">
      <c r="A143" s="89" t="s">
        <v>9</v>
      </c>
      <c r="B143" s="89" t="s">
        <v>189</v>
      </c>
      <c r="C143" s="75" t="s">
        <v>59</v>
      </c>
      <c r="D143" s="3">
        <v>38.998877329999999</v>
      </c>
      <c r="E143" s="3">
        <v>-122.68532375300001</v>
      </c>
      <c r="F143" s="67">
        <v>42150</v>
      </c>
      <c r="G143" s="67">
        <v>42165</v>
      </c>
      <c r="H143" s="89" t="s">
        <v>33</v>
      </c>
      <c r="I143" s="63">
        <v>38</v>
      </c>
      <c r="J143" s="63">
        <v>857</v>
      </c>
      <c r="K143" s="68">
        <v>668.56</v>
      </c>
    </row>
    <row r="144" spans="1:12" ht="15.75" customHeight="1" x14ac:dyDescent="0.25">
      <c r="A144" s="89" t="s">
        <v>9</v>
      </c>
      <c r="B144" s="89" t="s">
        <v>190</v>
      </c>
      <c r="C144" s="75" t="s">
        <v>59</v>
      </c>
      <c r="D144" s="3">
        <v>38.998877329999999</v>
      </c>
      <c r="E144" s="3">
        <v>-122.68532375300001</v>
      </c>
      <c r="F144" s="67">
        <v>42150</v>
      </c>
      <c r="G144" s="67">
        <v>42165</v>
      </c>
      <c r="H144" s="89" t="s">
        <v>33</v>
      </c>
      <c r="I144" s="63">
        <v>38</v>
      </c>
      <c r="J144" s="63">
        <v>857</v>
      </c>
      <c r="K144" s="68">
        <v>662.77</v>
      </c>
    </row>
    <row r="145" spans="1:12" ht="15.75" customHeight="1" x14ac:dyDescent="0.25">
      <c r="A145" s="89" t="s">
        <v>9</v>
      </c>
      <c r="B145" s="89" t="s">
        <v>191</v>
      </c>
      <c r="C145" s="75" t="s">
        <v>59</v>
      </c>
      <c r="D145" s="3">
        <v>38.998877329999999</v>
      </c>
      <c r="E145" s="3">
        <v>-122.68532375300001</v>
      </c>
      <c r="F145" s="67">
        <v>42150</v>
      </c>
      <c r="G145" s="67">
        <v>42165</v>
      </c>
      <c r="H145" s="89" t="s">
        <v>33</v>
      </c>
      <c r="I145" s="63">
        <v>38</v>
      </c>
      <c r="J145" s="63">
        <v>857</v>
      </c>
      <c r="K145" s="68">
        <v>623.51</v>
      </c>
    </row>
    <row r="146" spans="1:12" ht="15.75" hidden="1" customHeight="1" x14ac:dyDescent="0.25">
      <c r="A146" s="89" t="s">
        <v>129</v>
      </c>
      <c r="B146" s="89" t="s">
        <v>130</v>
      </c>
      <c r="C146" s="64" t="s">
        <v>131</v>
      </c>
      <c r="D146" s="65" t="s">
        <v>132</v>
      </c>
      <c r="E146" s="65" t="s">
        <v>132</v>
      </c>
      <c r="F146" s="66" t="s">
        <v>132</v>
      </c>
      <c r="G146" s="67">
        <v>42165</v>
      </c>
      <c r="H146" s="222" t="s">
        <v>133</v>
      </c>
      <c r="I146" s="222"/>
      <c r="J146" s="222"/>
      <c r="K146" s="68">
        <v>445.82</v>
      </c>
    </row>
    <row r="147" spans="1:12" ht="15.75" hidden="1" customHeight="1" x14ac:dyDescent="0.25">
      <c r="A147" s="89" t="s">
        <v>129</v>
      </c>
      <c r="B147" s="89" t="s">
        <v>134</v>
      </c>
      <c r="C147" s="64" t="s">
        <v>131</v>
      </c>
      <c r="D147" s="65" t="s">
        <v>132</v>
      </c>
      <c r="E147" s="65" t="s">
        <v>132</v>
      </c>
      <c r="F147" s="66" t="s">
        <v>132</v>
      </c>
      <c r="G147" s="67">
        <v>42165</v>
      </c>
      <c r="H147" s="222" t="s">
        <v>133</v>
      </c>
      <c r="I147" s="222"/>
      <c r="J147" s="222"/>
      <c r="K147" s="68">
        <v>439.37</v>
      </c>
    </row>
    <row r="148" spans="1:12" s="78" customFormat="1" ht="15.75" hidden="1" customHeight="1" thickBot="1" x14ac:dyDescent="0.3">
      <c r="A148" s="92" t="s">
        <v>129</v>
      </c>
      <c r="B148" s="92" t="s">
        <v>141</v>
      </c>
      <c r="C148" s="97" t="s">
        <v>131</v>
      </c>
      <c r="D148" s="98" t="s">
        <v>132</v>
      </c>
      <c r="E148" s="98" t="s">
        <v>132</v>
      </c>
      <c r="F148" s="99" t="s">
        <v>132</v>
      </c>
      <c r="G148" s="95">
        <v>42165</v>
      </c>
      <c r="H148" s="225" t="s">
        <v>133</v>
      </c>
      <c r="I148" s="225"/>
      <c r="J148" s="225"/>
      <c r="K148" s="96">
        <v>434.97</v>
      </c>
      <c r="L148" s="77"/>
    </row>
    <row r="149" spans="1:12" s="87" customFormat="1" ht="15.75" hidden="1" customHeight="1" x14ac:dyDescent="0.25">
      <c r="A149" s="88" t="s">
        <v>129</v>
      </c>
      <c r="B149" s="88" t="s">
        <v>130</v>
      </c>
      <c r="C149" s="81" t="s">
        <v>131</v>
      </c>
      <c r="D149" s="82" t="s">
        <v>132</v>
      </c>
      <c r="E149" s="82" t="s">
        <v>132</v>
      </c>
      <c r="F149" s="105" t="s">
        <v>132</v>
      </c>
      <c r="G149" s="84">
        <v>42172</v>
      </c>
      <c r="H149" s="224" t="s">
        <v>133</v>
      </c>
      <c r="I149" s="224"/>
      <c r="J149" s="224"/>
      <c r="K149" s="85">
        <v>461.47</v>
      </c>
      <c r="L149" s="86"/>
    </row>
    <row r="150" spans="1:12" ht="15.75" hidden="1" customHeight="1" x14ac:dyDescent="0.25">
      <c r="A150" s="89" t="s">
        <v>129</v>
      </c>
      <c r="B150" s="89" t="s">
        <v>134</v>
      </c>
      <c r="C150" s="64" t="s">
        <v>131</v>
      </c>
      <c r="D150" s="65" t="s">
        <v>132</v>
      </c>
      <c r="E150" s="65" t="s">
        <v>132</v>
      </c>
      <c r="F150" s="122" t="s">
        <v>132</v>
      </c>
      <c r="G150" s="67">
        <v>42172</v>
      </c>
      <c r="H150" s="222" t="s">
        <v>133</v>
      </c>
      <c r="I150" s="222"/>
      <c r="J150" s="222"/>
      <c r="K150" s="68">
        <v>460.69</v>
      </c>
    </row>
    <row r="151" spans="1:12" ht="15.75" hidden="1" customHeight="1" x14ac:dyDescent="0.25">
      <c r="A151" s="89" t="s">
        <v>129</v>
      </c>
      <c r="B151" s="89" t="s">
        <v>141</v>
      </c>
      <c r="C151" s="64" t="s">
        <v>131</v>
      </c>
      <c r="D151" s="65" t="s">
        <v>132</v>
      </c>
      <c r="E151" s="65" t="s">
        <v>132</v>
      </c>
      <c r="F151" s="122" t="s">
        <v>132</v>
      </c>
      <c r="G151" s="67">
        <v>42172</v>
      </c>
      <c r="H151" s="222" t="s">
        <v>133</v>
      </c>
      <c r="I151" s="222"/>
      <c r="J151" s="222"/>
      <c r="K151" s="68">
        <v>465.47</v>
      </c>
    </row>
    <row r="152" spans="1:12" ht="15.75" customHeight="1" x14ac:dyDescent="0.25">
      <c r="A152" s="144" t="s">
        <v>9</v>
      </c>
      <c r="B152" s="144" t="s">
        <v>192</v>
      </c>
      <c r="C152" s="135" t="s">
        <v>61</v>
      </c>
      <c r="D152" s="161">
        <v>38.970757679199998</v>
      </c>
      <c r="E152" s="161">
        <v>-122.66572650499999</v>
      </c>
      <c r="F152" s="137">
        <v>42150</v>
      </c>
      <c r="G152" s="137">
        <v>42172</v>
      </c>
      <c r="H152" s="144" t="s">
        <v>62</v>
      </c>
      <c r="I152" s="134">
        <v>38.5</v>
      </c>
      <c r="J152" s="134">
        <v>1093</v>
      </c>
      <c r="K152" s="138">
        <v>81.709999999999994</v>
      </c>
    </row>
    <row r="153" spans="1:12" ht="15.75" customHeight="1" x14ac:dyDescent="0.25">
      <c r="A153" s="144" t="s">
        <v>9</v>
      </c>
      <c r="B153" s="144" t="s">
        <v>193</v>
      </c>
      <c r="C153" s="135" t="s">
        <v>61</v>
      </c>
      <c r="D153" s="159">
        <v>38.970757679199998</v>
      </c>
      <c r="E153" s="159">
        <v>-122.66572650499999</v>
      </c>
      <c r="F153" s="137">
        <v>42150</v>
      </c>
      <c r="G153" s="137">
        <v>42172</v>
      </c>
      <c r="H153" s="144" t="s">
        <v>62</v>
      </c>
      <c r="I153" s="134">
        <v>38.5</v>
      </c>
      <c r="J153" s="134">
        <v>1093</v>
      </c>
      <c r="K153" s="138">
        <v>83.89</v>
      </c>
    </row>
    <row r="154" spans="1:12" ht="15.75" customHeight="1" x14ac:dyDescent="0.25">
      <c r="A154" s="144" t="s">
        <v>9</v>
      </c>
      <c r="B154" s="144" t="s">
        <v>194</v>
      </c>
      <c r="C154" s="135" t="s">
        <v>61</v>
      </c>
      <c r="D154" s="159">
        <v>38.970757679199998</v>
      </c>
      <c r="E154" s="159">
        <v>-122.66572650499999</v>
      </c>
      <c r="F154" s="137">
        <v>42150</v>
      </c>
      <c r="G154" s="137">
        <v>42172</v>
      </c>
      <c r="H154" s="144" t="s">
        <v>62</v>
      </c>
      <c r="I154" s="134">
        <v>38.5</v>
      </c>
      <c r="J154" s="134">
        <v>1093</v>
      </c>
      <c r="K154" s="138">
        <v>84.38</v>
      </c>
    </row>
    <row r="155" spans="1:12" ht="15.75" customHeight="1" x14ac:dyDescent="0.25">
      <c r="A155" s="89" t="s">
        <v>9</v>
      </c>
      <c r="B155" s="89" t="s">
        <v>195</v>
      </c>
      <c r="C155" s="75" t="s">
        <v>68</v>
      </c>
      <c r="D155" s="109">
        <v>39.021880000000003</v>
      </c>
      <c r="E155" s="109">
        <v>-122.88890000000001</v>
      </c>
      <c r="F155" s="67">
        <v>42115</v>
      </c>
      <c r="G155" s="67">
        <v>42172</v>
      </c>
      <c r="H155" s="89" t="s">
        <v>171</v>
      </c>
      <c r="I155" s="63">
        <v>10</v>
      </c>
      <c r="J155" s="63">
        <v>28.4</v>
      </c>
      <c r="K155" s="68">
        <v>32.89</v>
      </c>
    </row>
    <row r="156" spans="1:12" ht="15.75" customHeight="1" x14ac:dyDescent="0.25">
      <c r="A156" s="89" t="s">
        <v>9</v>
      </c>
      <c r="B156" s="89" t="s">
        <v>196</v>
      </c>
      <c r="C156" s="75" t="s">
        <v>68</v>
      </c>
      <c r="D156" s="109">
        <v>39.021880000000003</v>
      </c>
      <c r="E156" s="109">
        <v>-122.88890000000001</v>
      </c>
      <c r="F156" s="67">
        <v>42115</v>
      </c>
      <c r="G156" s="67">
        <v>42172</v>
      </c>
      <c r="H156" s="89" t="s">
        <v>171</v>
      </c>
      <c r="I156" s="63">
        <v>10</v>
      </c>
      <c r="J156" s="63">
        <v>28.4</v>
      </c>
      <c r="K156" s="68">
        <v>31.23</v>
      </c>
    </row>
    <row r="157" spans="1:12" ht="15.75" customHeight="1" x14ac:dyDescent="0.25">
      <c r="A157" s="89" t="s">
        <v>9</v>
      </c>
      <c r="B157" s="89" t="s">
        <v>197</v>
      </c>
      <c r="C157" s="75" t="s">
        <v>68</v>
      </c>
      <c r="D157" s="109">
        <v>39.021880000000003</v>
      </c>
      <c r="E157" s="109">
        <v>-122.88890000000001</v>
      </c>
      <c r="F157" s="67">
        <v>42115</v>
      </c>
      <c r="G157" s="67">
        <v>42172</v>
      </c>
      <c r="H157" s="89" t="s">
        <v>171</v>
      </c>
      <c r="I157" s="63">
        <v>10</v>
      </c>
      <c r="J157" s="63">
        <v>28.4</v>
      </c>
      <c r="K157" s="68">
        <v>31.16</v>
      </c>
    </row>
    <row r="158" spans="1:12" ht="15.75" customHeight="1" x14ac:dyDescent="0.25">
      <c r="A158" s="144" t="s">
        <v>9</v>
      </c>
      <c r="B158" s="144" t="s">
        <v>198</v>
      </c>
      <c r="C158" s="135" t="s">
        <v>68</v>
      </c>
      <c r="D158" s="159">
        <v>39.021880000000003</v>
      </c>
      <c r="E158" s="159">
        <v>-122.88890000000001</v>
      </c>
      <c r="F158" s="137">
        <v>42115</v>
      </c>
      <c r="G158" s="137">
        <v>42172</v>
      </c>
      <c r="H158" s="144" t="s">
        <v>171</v>
      </c>
      <c r="I158" s="134">
        <v>10</v>
      </c>
      <c r="J158" s="134">
        <v>35.4</v>
      </c>
      <c r="K158" s="138">
        <v>27.16</v>
      </c>
    </row>
    <row r="159" spans="1:12" ht="15.75" customHeight="1" x14ac:dyDescent="0.25">
      <c r="A159" s="144" t="s">
        <v>9</v>
      </c>
      <c r="B159" s="144" t="s">
        <v>199</v>
      </c>
      <c r="C159" s="135" t="s">
        <v>68</v>
      </c>
      <c r="D159" s="159">
        <v>39.021880000000003</v>
      </c>
      <c r="E159" s="159">
        <v>-122.88890000000001</v>
      </c>
      <c r="F159" s="137">
        <v>42115</v>
      </c>
      <c r="G159" s="137">
        <v>42172</v>
      </c>
      <c r="H159" s="144" t="s">
        <v>171</v>
      </c>
      <c r="I159" s="134">
        <v>10</v>
      </c>
      <c r="J159" s="134">
        <v>35.4</v>
      </c>
      <c r="K159" s="138">
        <v>28.8</v>
      </c>
    </row>
    <row r="160" spans="1:12" ht="15.75" customHeight="1" x14ac:dyDescent="0.25">
      <c r="A160" s="144" t="s">
        <v>9</v>
      </c>
      <c r="B160" s="144" t="s">
        <v>200</v>
      </c>
      <c r="C160" s="135" t="s">
        <v>68</v>
      </c>
      <c r="D160" s="160">
        <v>39.021880000000003</v>
      </c>
      <c r="E160" s="160">
        <v>-122.88890000000001</v>
      </c>
      <c r="F160" s="137">
        <v>42115</v>
      </c>
      <c r="G160" s="137">
        <v>42172</v>
      </c>
      <c r="H160" s="144" t="s">
        <v>171</v>
      </c>
      <c r="I160" s="134">
        <v>10</v>
      </c>
      <c r="J160" s="134">
        <v>35.4</v>
      </c>
      <c r="K160" s="138">
        <v>27.02</v>
      </c>
    </row>
    <row r="161" spans="1:12" ht="15.75" hidden="1" customHeight="1" x14ac:dyDescent="0.25">
      <c r="A161" s="89" t="s">
        <v>129</v>
      </c>
      <c r="B161" s="89" t="s">
        <v>130</v>
      </c>
      <c r="C161" s="64" t="s">
        <v>131</v>
      </c>
      <c r="D161" s="65" t="s">
        <v>132</v>
      </c>
      <c r="E161" s="65" t="s">
        <v>132</v>
      </c>
      <c r="F161" s="122" t="s">
        <v>132</v>
      </c>
      <c r="G161" s="67">
        <v>42172</v>
      </c>
      <c r="H161" s="222" t="s">
        <v>133</v>
      </c>
      <c r="I161" s="222"/>
      <c r="J161" s="222"/>
      <c r="K161" s="68">
        <v>463.97</v>
      </c>
    </row>
    <row r="162" spans="1:12" ht="15.75" hidden="1" customHeight="1" x14ac:dyDescent="0.25">
      <c r="A162" s="89" t="s">
        <v>129</v>
      </c>
      <c r="B162" s="89" t="s">
        <v>134</v>
      </c>
      <c r="C162" s="64" t="s">
        <v>131</v>
      </c>
      <c r="D162" s="65" t="s">
        <v>132</v>
      </c>
      <c r="E162" s="65" t="s">
        <v>132</v>
      </c>
      <c r="F162" s="122" t="s">
        <v>132</v>
      </c>
      <c r="G162" s="67">
        <v>42172</v>
      </c>
      <c r="H162" s="222" t="s">
        <v>133</v>
      </c>
      <c r="I162" s="222"/>
      <c r="J162" s="222"/>
      <c r="K162" s="68">
        <v>471.04</v>
      </c>
    </row>
    <row r="163" spans="1:12" s="78" customFormat="1" ht="15.75" hidden="1" customHeight="1" thickBot="1" x14ac:dyDescent="0.3">
      <c r="A163" s="92" t="s">
        <v>129</v>
      </c>
      <c r="B163" s="92" t="s">
        <v>141</v>
      </c>
      <c r="C163" s="97" t="s">
        <v>131</v>
      </c>
      <c r="D163" s="98" t="s">
        <v>132</v>
      </c>
      <c r="E163" s="98" t="s">
        <v>132</v>
      </c>
      <c r="F163" s="123" t="s">
        <v>132</v>
      </c>
      <c r="G163" s="95">
        <v>42172</v>
      </c>
      <c r="H163" s="225" t="s">
        <v>133</v>
      </c>
      <c r="I163" s="225"/>
      <c r="J163" s="225"/>
      <c r="K163" s="96">
        <v>479.41</v>
      </c>
      <c r="L163" s="77"/>
    </row>
    <row r="164" spans="1:12" s="87" customFormat="1" ht="15.75" hidden="1" customHeight="1" x14ac:dyDescent="0.25">
      <c r="A164" s="88" t="s">
        <v>129</v>
      </c>
      <c r="B164" s="88" t="s">
        <v>130</v>
      </c>
      <c r="C164" s="81" t="s">
        <v>131</v>
      </c>
      <c r="D164" s="82" t="s">
        <v>132</v>
      </c>
      <c r="E164" s="82" t="s">
        <v>132</v>
      </c>
      <c r="F164" s="105" t="s">
        <v>132</v>
      </c>
      <c r="G164" s="84">
        <v>42179</v>
      </c>
      <c r="H164" s="224" t="s">
        <v>133</v>
      </c>
      <c r="I164" s="224"/>
      <c r="J164" s="224"/>
      <c r="K164" s="85">
        <v>516.02</v>
      </c>
      <c r="L164" s="86"/>
    </row>
    <row r="165" spans="1:12" ht="15.75" hidden="1" customHeight="1" x14ac:dyDescent="0.25">
      <c r="A165" s="89" t="s">
        <v>129</v>
      </c>
      <c r="B165" s="89" t="s">
        <v>134</v>
      </c>
      <c r="C165" s="64" t="s">
        <v>131</v>
      </c>
      <c r="D165" s="65" t="s">
        <v>132</v>
      </c>
      <c r="E165" s="65" t="s">
        <v>132</v>
      </c>
      <c r="F165" s="122" t="s">
        <v>132</v>
      </c>
      <c r="G165" s="67">
        <v>42179</v>
      </c>
      <c r="H165" s="222" t="s">
        <v>133</v>
      </c>
      <c r="I165" s="222"/>
      <c r="J165" s="222"/>
      <c r="K165" s="68">
        <v>512.84</v>
      </c>
    </row>
    <row r="166" spans="1:12" ht="15.75" hidden="1" customHeight="1" x14ac:dyDescent="0.25">
      <c r="A166" s="89" t="s">
        <v>129</v>
      </c>
      <c r="B166" s="89" t="s">
        <v>141</v>
      </c>
      <c r="C166" s="64" t="s">
        <v>131</v>
      </c>
      <c r="D166" s="65" t="s">
        <v>132</v>
      </c>
      <c r="E166" s="65" t="s">
        <v>132</v>
      </c>
      <c r="F166" s="122" t="s">
        <v>132</v>
      </c>
      <c r="G166" s="67">
        <v>42179</v>
      </c>
      <c r="H166" s="222" t="s">
        <v>133</v>
      </c>
      <c r="I166" s="222"/>
      <c r="J166" s="222"/>
      <c r="K166" s="68">
        <v>516.77</v>
      </c>
    </row>
    <row r="167" spans="1:12" ht="15.75" hidden="1" customHeight="1" x14ac:dyDescent="0.25">
      <c r="A167" s="89" t="s">
        <v>9</v>
      </c>
      <c r="B167" s="89" t="s">
        <v>201</v>
      </c>
      <c r="C167" s="75" t="s">
        <v>202</v>
      </c>
      <c r="D167" s="124">
        <v>39.148710000000001</v>
      </c>
      <c r="E167" s="124">
        <v>-122.8708</v>
      </c>
      <c r="F167" s="67">
        <v>40262</v>
      </c>
      <c r="G167" s="67">
        <v>42179</v>
      </c>
      <c r="H167" s="89" t="s">
        <v>55</v>
      </c>
      <c r="I167" s="63">
        <v>38</v>
      </c>
      <c r="J167" s="63">
        <v>759.77</v>
      </c>
      <c r="K167" s="68">
        <v>220.6</v>
      </c>
    </row>
    <row r="168" spans="1:12" ht="15.75" hidden="1" customHeight="1" x14ac:dyDescent="0.25">
      <c r="A168" s="89" t="s">
        <v>9</v>
      </c>
      <c r="B168" s="89" t="s">
        <v>203</v>
      </c>
      <c r="C168" s="75" t="s">
        <v>202</v>
      </c>
      <c r="D168" s="125">
        <v>39.148710000000001</v>
      </c>
      <c r="E168" s="125">
        <v>-122.8708</v>
      </c>
      <c r="F168" s="67">
        <v>40262</v>
      </c>
      <c r="G168" s="67">
        <v>42179</v>
      </c>
      <c r="H168" s="89" t="s">
        <v>55</v>
      </c>
      <c r="I168" s="63">
        <v>38</v>
      </c>
      <c r="J168" s="63">
        <v>759.77</v>
      </c>
      <c r="K168" s="68">
        <v>221.16</v>
      </c>
    </row>
    <row r="169" spans="1:12" ht="15.75" hidden="1" customHeight="1" x14ac:dyDescent="0.25">
      <c r="A169" s="89" t="s">
        <v>9</v>
      </c>
      <c r="B169" s="89" t="s">
        <v>204</v>
      </c>
      <c r="C169" s="75" t="s">
        <v>202</v>
      </c>
      <c r="D169" s="125">
        <v>39.148710000000001</v>
      </c>
      <c r="E169" s="125">
        <v>-122.8708</v>
      </c>
      <c r="F169" s="67">
        <v>40262</v>
      </c>
      <c r="G169" s="67">
        <v>42179</v>
      </c>
      <c r="H169" s="89" t="s">
        <v>55</v>
      </c>
      <c r="I169" s="63">
        <v>38</v>
      </c>
      <c r="J169" s="63">
        <v>759.77</v>
      </c>
      <c r="K169" s="68">
        <v>202.88</v>
      </c>
    </row>
    <row r="170" spans="1:12" ht="15.75" hidden="1" customHeight="1" x14ac:dyDescent="0.25">
      <c r="A170" s="89" t="s">
        <v>9</v>
      </c>
      <c r="B170" s="89" t="s">
        <v>205</v>
      </c>
      <c r="C170" s="75" t="s">
        <v>202</v>
      </c>
      <c r="D170" s="125">
        <v>39.148710000000001</v>
      </c>
      <c r="E170" s="125">
        <v>-122.8708</v>
      </c>
      <c r="F170" s="67">
        <v>40262</v>
      </c>
      <c r="G170" s="67">
        <v>42179</v>
      </c>
      <c r="H170" s="89" t="s">
        <v>55</v>
      </c>
      <c r="I170" s="63">
        <v>30</v>
      </c>
      <c r="J170" s="63">
        <v>249.48</v>
      </c>
      <c r="K170" s="68">
        <v>533.04</v>
      </c>
    </row>
    <row r="171" spans="1:12" ht="15.75" hidden="1" customHeight="1" x14ac:dyDescent="0.25">
      <c r="A171" s="89" t="s">
        <v>9</v>
      </c>
      <c r="B171" s="89" t="s">
        <v>206</v>
      </c>
      <c r="C171" s="75" t="s">
        <v>202</v>
      </c>
      <c r="D171" s="125">
        <v>39.148710000000001</v>
      </c>
      <c r="E171" s="125">
        <v>-122.8708</v>
      </c>
      <c r="F171" s="67">
        <v>40262</v>
      </c>
      <c r="G171" s="67">
        <v>42179</v>
      </c>
      <c r="H171" s="89" t="s">
        <v>55</v>
      </c>
      <c r="I171" s="63">
        <v>30</v>
      </c>
      <c r="J171" s="63">
        <v>249.48</v>
      </c>
      <c r="K171" s="68">
        <v>582.97</v>
      </c>
    </row>
    <row r="172" spans="1:12" ht="15.75" hidden="1" customHeight="1" x14ac:dyDescent="0.25">
      <c r="A172" s="89" t="s">
        <v>9</v>
      </c>
      <c r="B172" s="89" t="s">
        <v>207</v>
      </c>
      <c r="C172" s="75" t="s">
        <v>202</v>
      </c>
      <c r="D172" s="125">
        <v>39.148710000000001</v>
      </c>
      <c r="E172" s="125">
        <v>-122.8708</v>
      </c>
      <c r="F172" s="67">
        <v>40262</v>
      </c>
      <c r="G172" s="67">
        <v>42179</v>
      </c>
      <c r="H172" s="89" t="s">
        <v>55</v>
      </c>
      <c r="I172" s="63">
        <v>30</v>
      </c>
      <c r="J172" s="63">
        <v>249.48</v>
      </c>
      <c r="K172" s="68">
        <v>608.19000000000005</v>
      </c>
    </row>
    <row r="173" spans="1:12" ht="15.75" hidden="1" customHeight="1" x14ac:dyDescent="0.25">
      <c r="A173" s="89" t="s">
        <v>9</v>
      </c>
      <c r="B173" s="89" t="s">
        <v>208</v>
      </c>
      <c r="C173" s="75" t="s">
        <v>202</v>
      </c>
      <c r="D173" s="125">
        <v>39.148710000000001</v>
      </c>
      <c r="E173" s="125">
        <v>-122.8708</v>
      </c>
      <c r="F173" s="67">
        <v>40262</v>
      </c>
      <c r="G173" s="67">
        <v>42179</v>
      </c>
      <c r="H173" s="89" t="s">
        <v>55</v>
      </c>
      <c r="I173" s="63">
        <v>31</v>
      </c>
      <c r="J173" s="63">
        <v>340.19</v>
      </c>
      <c r="K173" s="68">
        <v>695.42</v>
      </c>
    </row>
    <row r="174" spans="1:12" ht="15.75" hidden="1" customHeight="1" x14ac:dyDescent="0.25">
      <c r="A174" s="89" t="s">
        <v>9</v>
      </c>
      <c r="B174" s="89" t="s">
        <v>209</v>
      </c>
      <c r="C174" s="75" t="s">
        <v>202</v>
      </c>
      <c r="D174" s="125">
        <v>39.148710000000001</v>
      </c>
      <c r="E174" s="125">
        <v>-122.8708</v>
      </c>
      <c r="F174" s="67">
        <v>40262</v>
      </c>
      <c r="G174" s="67">
        <v>42179</v>
      </c>
      <c r="H174" s="89" t="s">
        <v>55</v>
      </c>
      <c r="I174" s="63">
        <v>31</v>
      </c>
      <c r="J174" s="63">
        <v>340.19</v>
      </c>
      <c r="K174" s="68">
        <v>652.54</v>
      </c>
    </row>
    <row r="175" spans="1:12" ht="15.75" hidden="1" customHeight="1" x14ac:dyDescent="0.25">
      <c r="A175" s="89" t="s">
        <v>9</v>
      </c>
      <c r="B175" s="89" t="s">
        <v>210</v>
      </c>
      <c r="C175" s="75" t="s">
        <v>202</v>
      </c>
      <c r="D175" s="126">
        <v>39.148710000000001</v>
      </c>
      <c r="E175" s="126">
        <v>-122.8708</v>
      </c>
      <c r="F175" s="67">
        <v>40262</v>
      </c>
      <c r="G175" s="67">
        <v>42179</v>
      </c>
      <c r="H175" s="89" t="s">
        <v>55</v>
      </c>
      <c r="I175" s="63">
        <v>31</v>
      </c>
      <c r="J175" s="63">
        <v>340.19</v>
      </c>
      <c r="K175" s="68">
        <v>662.98</v>
      </c>
    </row>
    <row r="176" spans="1:12" ht="15.75" hidden="1" customHeight="1" x14ac:dyDescent="0.25">
      <c r="A176" s="89" t="s">
        <v>129</v>
      </c>
      <c r="B176" s="89" t="s">
        <v>130</v>
      </c>
      <c r="C176" s="64" t="s">
        <v>131</v>
      </c>
      <c r="D176" s="65" t="s">
        <v>132</v>
      </c>
      <c r="E176" s="65" t="s">
        <v>132</v>
      </c>
      <c r="F176" s="122" t="s">
        <v>132</v>
      </c>
      <c r="G176" s="67">
        <v>42179</v>
      </c>
      <c r="H176" s="222" t="s">
        <v>133</v>
      </c>
      <c r="I176" s="222"/>
      <c r="J176" s="222"/>
      <c r="K176" s="68">
        <v>569.32000000000005</v>
      </c>
    </row>
    <row r="177" spans="1:12" ht="15.75" hidden="1" customHeight="1" x14ac:dyDescent="0.25">
      <c r="A177" s="89" t="s">
        <v>129</v>
      </c>
      <c r="B177" s="89" t="s">
        <v>134</v>
      </c>
      <c r="C177" s="64" t="s">
        <v>131</v>
      </c>
      <c r="D177" s="65" t="s">
        <v>132</v>
      </c>
      <c r="E177" s="65" t="s">
        <v>132</v>
      </c>
      <c r="F177" s="122" t="s">
        <v>132</v>
      </c>
      <c r="G177" s="67">
        <v>42179</v>
      </c>
      <c r="H177" s="222" t="s">
        <v>133</v>
      </c>
      <c r="I177" s="222"/>
      <c r="J177" s="222"/>
      <c r="K177" s="68">
        <v>547.91999999999996</v>
      </c>
    </row>
    <row r="178" spans="1:12" s="78" customFormat="1" ht="15.75" hidden="1" customHeight="1" thickBot="1" x14ac:dyDescent="0.3">
      <c r="A178" s="92" t="s">
        <v>129</v>
      </c>
      <c r="B178" s="92" t="s">
        <v>141</v>
      </c>
      <c r="C178" s="97" t="s">
        <v>131</v>
      </c>
      <c r="D178" s="98" t="s">
        <v>132</v>
      </c>
      <c r="E178" s="98" t="s">
        <v>132</v>
      </c>
      <c r="F178" s="123" t="s">
        <v>132</v>
      </c>
      <c r="G178" s="95">
        <v>42179</v>
      </c>
      <c r="H178" s="225" t="s">
        <v>133</v>
      </c>
      <c r="I178" s="225"/>
      <c r="J178" s="225"/>
      <c r="K178" s="96">
        <v>548.59</v>
      </c>
      <c r="L178" s="77"/>
    </row>
    <row r="179" spans="1:12" s="87" customFormat="1" hidden="1" x14ac:dyDescent="0.25">
      <c r="A179" s="88"/>
      <c r="B179" s="88"/>
      <c r="C179" s="127"/>
      <c r="D179" s="128"/>
      <c r="E179" s="128"/>
      <c r="F179" s="80"/>
      <c r="G179" s="80"/>
      <c r="H179" s="88"/>
      <c r="I179" s="80"/>
      <c r="J179" s="80"/>
      <c r="K179" s="85"/>
      <c r="L179" s="86"/>
    </row>
  </sheetData>
  <autoFilter ref="F1:F179" xr:uid="{00000000-0009-0000-0000-00000A000000}">
    <filterColumn colId="0">
      <filters>
        <dateGroupItem year="2015" dateTimeGrouping="year"/>
      </filters>
    </filterColumn>
  </autoFilter>
  <mergeCells count="63">
    <mergeCell ref="H176:J176"/>
    <mergeCell ref="H177:J177"/>
    <mergeCell ref="H178:J178"/>
    <mergeCell ref="H161:J161"/>
    <mergeCell ref="H162:J162"/>
    <mergeCell ref="H163:J163"/>
    <mergeCell ref="H164:J164"/>
    <mergeCell ref="H165:J165"/>
    <mergeCell ref="H166:J166"/>
    <mergeCell ref="H151:J151"/>
    <mergeCell ref="H128:J128"/>
    <mergeCell ref="H129:J129"/>
    <mergeCell ref="H130:J130"/>
    <mergeCell ref="H131:J131"/>
    <mergeCell ref="H132:J132"/>
    <mergeCell ref="H133:J133"/>
    <mergeCell ref="H146:J146"/>
    <mergeCell ref="H147:J147"/>
    <mergeCell ref="H148:J148"/>
    <mergeCell ref="H149:J149"/>
    <mergeCell ref="H150:J150"/>
    <mergeCell ref="H118:J118"/>
    <mergeCell ref="H89:J89"/>
    <mergeCell ref="H90:J90"/>
    <mergeCell ref="H91:J91"/>
    <mergeCell ref="H92:J92"/>
    <mergeCell ref="H93:J93"/>
    <mergeCell ref="H94:J94"/>
    <mergeCell ref="H113:J113"/>
    <mergeCell ref="H114:J114"/>
    <mergeCell ref="H115:J115"/>
    <mergeCell ref="H116:J116"/>
    <mergeCell ref="H117:J117"/>
    <mergeCell ref="H73:J73"/>
    <mergeCell ref="H56:J56"/>
    <mergeCell ref="H57:J57"/>
    <mergeCell ref="H58:J58"/>
    <mergeCell ref="H59:J59"/>
    <mergeCell ref="H60:J60"/>
    <mergeCell ref="H61:J61"/>
    <mergeCell ref="H68:J68"/>
    <mergeCell ref="H69:J69"/>
    <mergeCell ref="H70:J70"/>
    <mergeCell ref="H71:J71"/>
    <mergeCell ref="H72:J72"/>
    <mergeCell ref="H40:J40"/>
    <mergeCell ref="H20:J20"/>
    <mergeCell ref="H21:J21"/>
    <mergeCell ref="H22:J22"/>
    <mergeCell ref="H23:J23"/>
    <mergeCell ref="H24:J24"/>
    <mergeCell ref="H25:J25"/>
    <mergeCell ref="H35:J35"/>
    <mergeCell ref="H36:J36"/>
    <mergeCell ref="H37:J37"/>
    <mergeCell ref="H38:J38"/>
    <mergeCell ref="H39:J39"/>
    <mergeCell ref="H13:J13"/>
    <mergeCell ref="H2:J2"/>
    <mergeCell ref="H3:J3"/>
    <mergeCell ref="H10:J10"/>
    <mergeCell ref="H11:J11"/>
    <mergeCell ref="H12:J12"/>
  </mergeCells>
  <pageMargins left="0.7" right="0.7" top="0.75" bottom="0.75" header="0.3" footer="0.3"/>
  <pageSetup scale="4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27"/>
  <sheetViews>
    <sheetView zoomScale="80" zoomScaleNormal="80" workbookViewId="0">
      <selection activeCell="C40" sqref="C40"/>
    </sheetView>
  </sheetViews>
  <sheetFormatPr defaultRowHeight="15" x14ac:dyDescent="0.25"/>
  <cols>
    <col min="1" max="1" width="3.140625" customWidth="1"/>
    <col min="2" max="2" width="14.140625" customWidth="1"/>
    <col min="3" max="7" width="15" customWidth="1"/>
    <col min="8" max="8" width="13.7109375" customWidth="1"/>
    <col min="9" max="9" width="12.42578125" customWidth="1"/>
    <col min="10" max="10" width="9.28515625" customWidth="1"/>
    <col min="11" max="11" width="15" customWidth="1"/>
    <col min="13" max="13" width="13" customWidth="1"/>
  </cols>
  <sheetData>
    <row r="1" spans="1:15" ht="18.75" customHeight="1" x14ac:dyDescent="0.25">
      <c r="B1" s="181" t="s">
        <v>217</v>
      </c>
      <c r="C1" s="182"/>
      <c r="D1" s="182"/>
      <c r="E1" s="182"/>
      <c r="F1" s="182"/>
      <c r="G1" s="182"/>
      <c r="H1" s="182"/>
      <c r="I1" s="182"/>
      <c r="J1" s="183"/>
      <c r="K1" s="184"/>
    </row>
    <row r="2" spans="1:15" ht="76.900000000000006" customHeight="1" thickBot="1" x14ac:dyDescent="0.3">
      <c r="A2" s="50" t="s">
        <v>128</v>
      </c>
      <c r="B2" s="33" t="s">
        <v>1</v>
      </c>
      <c r="C2" s="36" t="s">
        <v>2</v>
      </c>
      <c r="D2" s="31" t="s">
        <v>114</v>
      </c>
      <c r="E2" s="33" t="s">
        <v>3</v>
      </c>
      <c r="F2" s="33" t="s">
        <v>4</v>
      </c>
      <c r="G2" s="33" t="s">
        <v>5</v>
      </c>
      <c r="H2" s="33" t="s">
        <v>6</v>
      </c>
      <c r="I2" s="33" t="s">
        <v>7</v>
      </c>
      <c r="J2" s="26" t="s">
        <v>120</v>
      </c>
      <c r="K2" s="41" t="s">
        <v>8</v>
      </c>
      <c r="L2" s="39" t="s">
        <v>119</v>
      </c>
      <c r="M2" s="39" t="s">
        <v>123</v>
      </c>
      <c r="N2" s="26" t="s">
        <v>113</v>
      </c>
      <c r="O2" s="26" t="s">
        <v>124</v>
      </c>
    </row>
    <row r="3" spans="1:15" x14ac:dyDescent="0.25">
      <c r="A3">
        <v>1</v>
      </c>
      <c r="B3" s="163" t="s">
        <v>9</v>
      </c>
      <c r="C3" s="174" t="s">
        <v>68</v>
      </c>
      <c r="D3" s="185" t="s">
        <v>115</v>
      </c>
      <c r="E3" s="177">
        <v>42114</v>
      </c>
      <c r="F3" s="177">
        <v>42137</v>
      </c>
      <c r="G3" s="163" t="s">
        <v>162</v>
      </c>
      <c r="H3" s="163">
        <v>20.32</v>
      </c>
      <c r="I3" s="163">
        <v>240.97</v>
      </c>
      <c r="J3" s="47">
        <v>1</v>
      </c>
      <c r="K3" s="28">
        <v>65.05</v>
      </c>
      <c r="L3" s="131">
        <f>SUM(K3/1000)</f>
        <v>6.5049999999999997E-2</v>
      </c>
      <c r="M3" s="171">
        <f>AVERAGE(L3:L5)</f>
        <v>5.7473333333333328E-2</v>
      </c>
      <c r="N3" s="163">
        <v>3</v>
      </c>
      <c r="O3" s="163">
        <v>0.09</v>
      </c>
    </row>
    <row r="4" spans="1:15" x14ac:dyDescent="0.25">
      <c r="B4" s="164"/>
      <c r="C4" s="175"/>
      <c r="D4" s="175"/>
      <c r="E4" s="178"/>
      <c r="F4" s="178"/>
      <c r="G4" s="164"/>
      <c r="H4" s="164"/>
      <c r="I4" s="164"/>
      <c r="J4" s="47">
        <v>2</v>
      </c>
      <c r="K4" s="28">
        <v>46.23</v>
      </c>
      <c r="L4" s="131">
        <f t="shared" ref="L4:L20" si="0">SUM(K4/1000)</f>
        <v>4.623E-2</v>
      </c>
      <c r="M4" s="172"/>
      <c r="N4" s="164"/>
      <c r="O4" s="164"/>
    </row>
    <row r="5" spans="1:15" x14ac:dyDescent="0.25">
      <c r="B5" s="165"/>
      <c r="C5" s="176"/>
      <c r="D5" s="186"/>
      <c r="E5" s="179"/>
      <c r="F5" s="179"/>
      <c r="G5" s="165"/>
      <c r="H5" s="165"/>
      <c r="I5" s="165"/>
      <c r="J5" s="47">
        <v>3</v>
      </c>
      <c r="K5" s="28">
        <v>61.14</v>
      </c>
      <c r="L5" s="131">
        <f t="shared" si="0"/>
        <v>6.114E-2</v>
      </c>
      <c r="M5" s="173"/>
      <c r="N5" s="165"/>
      <c r="O5" s="165"/>
    </row>
    <row r="6" spans="1:15" x14ac:dyDescent="0.25">
      <c r="A6">
        <v>2</v>
      </c>
      <c r="B6" s="163" t="s">
        <v>9</v>
      </c>
      <c r="C6" s="174" t="s">
        <v>68</v>
      </c>
      <c r="D6" s="180" t="s">
        <v>115</v>
      </c>
      <c r="E6" s="177">
        <v>42114</v>
      </c>
      <c r="F6" s="177">
        <v>42144</v>
      </c>
      <c r="G6" s="163" t="s">
        <v>171</v>
      </c>
      <c r="H6" s="163">
        <v>10.199999999999999</v>
      </c>
      <c r="I6" s="163">
        <v>28</v>
      </c>
      <c r="J6" s="47">
        <v>1</v>
      </c>
      <c r="K6" s="27">
        <v>23.04</v>
      </c>
      <c r="L6" s="131">
        <f t="shared" si="0"/>
        <v>2.3039999999999998E-2</v>
      </c>
      <c r="M6" s="171">
        <f>AVERAGE(L6:L8)</f>
        <v>2.2466666666666663E-2</v>
      </c>
      <c r="N6" s="163">
        <v>2</v>
      </c>
      <c r="O6" s="163" t="s">
        <v>212</v>
      </c>
    </row>
    <row r="7" spans="1:15" x14ac:dyDescent="0.25">
      <c r="B7" s="164"/>
      <c r="C7" s="175"/>
      <c r="D7" s="175"/>
      <c r="E7" s="178"/>
      <c r="F7" s="178"/>
      <c r="G7" s="164"/>
      <c r="H7" s="164"/>
      <c r="I7" s="164"/>
      <c r="J7" s="47">
        <v>2</v>
      </c>
      <c r="K7" s="27">
        <v>22.15</v>
      </c>
      <c r="L7" s="131">
        <f t="shared" si="0"/>
        <v>2.215E-2</v>
      </c>
      <c r="M7" s="172"/>
      <c r="N7" s="164"/>
      <c r="O7" s="164"/>
    </row>
    <row r="8" spans="1:15" x14ac:dyDescent="0.25">
      <c r="B8" s="165"/>
      <c r="C8" s="176"/>
      <c r="D8" s="186"/>
      <c r="E8" s="179"/>
      <c r="F8" s="179"/>
      <c r="G8" s="165"/>
      <c r="H8" s="165"/>
      <c r="I8" s="165"/>
      <c r="J8" s="47">
        <v>3</v>
      </c>
      <c r="K8" s="27">
        <v>22.21</v>
      </c>
      <c r="L8" s="131">
        <f t="shared" si="0"/>
        <v>2.2210000000000001E-2</v>
      </c>
      <c r="M8" s="173"/>
      <c r="N8" s="165"/>
      <c r="O8" s="165"/>
    </row>
    <row r="9" spans="1:15" x14ac:dyDescent="0.25">
      <c r="A9">
        <v>3</v>
      </c>
      <c r="B9" s="163" t="s">
        <v>9</v>
      </c>
      <c r="C9" s="174" t="s">
        <v>68</v>
      </c>
      <c r="D9" s="180" t="s">
        <v>115</v>
      </c>
      <c r="E9" s="177">
        <v>42114</v>
      </c>
      <c r="F9" s="177">
        <v>42104</v>
      </c>
      <c r="G9" s="163" t="s">
        <v>171</v>
      </c>
      <c r="H9" s="163">
        <v>11.4</v>
      </c>
      <c r="I9" s="163">
        <v>35</v>
      </c>
      <c r="J9" s="47">
        <v>1</v>
      </c>
      <c r="K9" s="27">
        <v>35.340000000000003</v>
      </c>
      <c r="L9" s="131">
        <f t="shared" si="0"/>
        <v>3.5340000000000003E-2</v>
      </c>
      <c r="M9" s="171">
        <f>AVERAGE(L9:L11)</f>
        <v>3.454666666666667E-2</v>
      </c>
      <c r="N9" s="163">
        <v>2</v>
      </c>
      <c r="O9" s="163" t="s">
        <v>212</v>
      </c>
    </row>
    <row r="10" spans="1:15" x14ac:dyDescent="0.25">
      <c r="B10" s="164"/>
      <c r="C10" s="175"/>
      <c r="D10" s="175"/>
      <c r="E10" s="178"/>
      <c r="F10" s="178"/>
      <c r="G10" s="164"/>
      <c r="H10" s="164"/>
      <c r="I10" s="164"/>
      <c r="J10" s="47">
        <v>2</v>
      </c>
      <c r="K10" s="27">
        <v>31.24</v>
      </c>
      <c r="L10" s="131">
        <f t="shared" si="0"/>
        <v>3.1239999999999997E-2</v>
      </c>
      <c r="M10" s="172"/>
      <c r="N10" s="164"/>
      <c r="O10" s="164"/>
    </row>
    <row r="11" spans="1:15" x14ac:dyDescent="0.25">
      <c r="B11" s="165"/>
      <c r="C11" s="176"/>
      <c r="D11" s="186"/>
      <c r="E11" s="179"/>
      <c r="F11" s="179"/>
      <c r="G11" s="165"/>
      <c r="H11" s="165"/>
      <c r="I11" s="165"/>
      <c r="J11" s="47">
        <v>3</v>
      </c>
      <c r="K11" s="27">
        <v>37.06</v>
      </c>
      <c r="L11" s="131">
        <f t="shared" si="0"/>
        <v>3.7060000000000003E-2</v>
      </c>
      <c r="M11" s="173"/>
      <c r="N11" s="165"/>
      <c r="O11" s="165"/>
    </row>
    <row r="12" spans="1:15" x14ac:dyDescent="0.25">
      <c r="A12">
        <v>4</v>
      </c>
      <c r="B12" s="163" t="s">
        <v>9</v>
      </c>
      <c r="C12" s="174" t="s">
        <v>68</v>
      </c>
      <c r="D12" s="180" t="s">
        <v>115</v>
      </c>
      <c r="E12" s="177">
        <v>42114</v>
      </c>
      <c r="F12" s="177">
        <v>42151</v>
      </c>
      <c r="G12" s="163" t="s">
        <v>162</v>
      </c>
      <c r="H12" s="163">
        <v>20</v>
      </c>
      <c r="I12" s="163">
        <v>170.1</v>
      </c>
      <c r="J12" s="47">
        <v>1</v>
      </c>
      <c r="K12" s="27">
        <v>37.729999999999997</v>
      </c>
      <c r="L12" s="131">
        <f t="shared" si="0"/>
        <v>3.773E-2</v>
      </c>
      <c r="M12" s="171">
        <f>AVERAGE(L12:L14)</f>
        <v>3.7229999999999999E-2</v>
      </c>
      <c r="N12" s="163">
        <v>3</v>
      </c>
      <c r="O12" s="163">
        <v>0.09</v>
      </c>
    </row>
    <row r="13" spans="1:15" x14ac:dyDescent="0.25">
      <c r="B13" s="164"/>
      <c r="C13" s="175"/>
      <c r="D13" s="175"/>
      <c r="E13" s="178"/>
      <c r="F13" s="178"/>
      <c r="G13" s="164"/>
      <c r="H13" s="164"/>
      <c r="I13" s="164"/>
      <c r="J13" s="47">
        <v>2</v>
      </c>
      <c r="K13" s="27">
        <v>43.14</v>
      </c>
      <c r="L13" s="131">
        <f t="shared" si="0"/>
        <v>4.3139999999999998E-2</v>
      </c>
      <c r="M13" s="172"/>
      <c r="N13" s="164"/>
      <c r="O13" s="164"/>
    </row>
    <row r="14" spans="1:15" x14ac:dyDescent="0.25">
      <c r="B14" s="165"/>
      <c r="C14" s="176"/>
      <c r="D14" s="176"/>
      <c r="E14" s="179"/>
      <c r="F14" s="179"/>
      <c r="G14" s="165"/>
      <c r="H14" s="165"/>
      <c r="I14" s="165"/>
      <c r="J14" s="47">
        <v>3</v>
      </c>
      <c r="K14" s="27">
        <v>30.82</v>
      </c>
      <c r="L14" s="131">
        <f t="shared" si="0"/>
        <v>3.082E-2</v>
      </c>
      <c r="M14" s="173"/>
      <c r="N14" s="165"/>
      <c r="O14" s="165"/>
    </row>
    <row r="15" spans="1:15" x14ac:dyDescent="0.25">
      <c r="A15">
        <v>5</v>
      </c>
      <c r="B15" s="163" t="s">
        <v>9</v>
      </c>
      <c r="C15" s="174" t="s">
        <v>68</v>
      </c>
      <c r="D15" s="180" t="s">
        <v>115</v>
      </c>
      <c r="E15" s="177">
        <v>42114</v>
      </c>
      <c r="F15" s="177">
        <v>42151</v>
      </c>
      <c r="G15" s="163" t="s">
        <v>162</v>
      </c>
      <c r="H15" s="163">
        <v>17.8</v>
      </c>
      <c r="I15" s="163">
        <v>85</v>
      </c>
      <c r="J15" s="47">
        <v>1</v>
      </c>
      <c r="K15" s="27">
        <v>47.88</v>
      </c>
      <c r="L15" s="131">
        <f t="shared" si="0"/>
        <v>4.7880000000000006E-2</v>
      </c>
      <c r="M15" s="171">
        <f>AVERAGE(L15:L17)</f>
        <v>4.9790000000000001E-2</v>
      </c>
      <c r="N15" s="163">
        <v>3</v>
      </c>
      <c r="O15" s="163">
        <v>0.09</v>
      </c>
    </row>
    <row r="16" spans="1:15" x14ac:dyDescent="0.25">
      <c r="B16" s="164"/>
      <c r="C16" s="175"/>
      <c r="D16" s="175"/>
      <c r="E16" s="178"/>
      <c r="F16" s="178"/>
      <c r="G16" s="164"/>
      <c r="H16" s="164"/>
      <c r="I16" s="164"/>
      <c r="J16" s="47">
        <v>2</v>
      </c>
      <c r="K16" s="27">
        <v>49.36</v>
      </c>
      <c r="L16" s="131">
        <f t="shared" si="0"/>
        <v>4.9360000000000001E-2</v>
      </c>
      <c r="M16" s="172"/>
      <c r="N16" s="164"/>
      <c r="O16" s="164"/>
    </row>
    <row r="17" spans="1:15" x14ac:dyDescent="0.25">
      <c r="B17" s="165"/>
      <c r="C17" s="176"/>
      <c r="D17" s="176"/>
      <c r="E17" s="179"/>
      <c r="F17" s="179"/>
      <c r="G17" s="165"/>
      <c r="H17" s="165"/>
      <c r="I17" s="165"/>
      <c r="J17" s="47">
        <v>3</v>
      </c>
      <c r="K17" s="27">
        <v>52.13</v>
      </c>
      <c r="L17" s="131">
        <f t="shared" si="0"/>
        <v>5.2130000000000003E-2</v>
      </c>
      <c r="M17" s="173"/>
      <c r="N17" s="165"/>
      <c r="O17" s="165"/>
    </row>
    <row r="18" spans="1:15" x14ac:dyDescent="0.25">
      <c r="A18">
        <v>6</v>
      </c>
      <c r="B18" s="163" t="s">
        <v>9</v>
      </c>
      <c r="C18" s="174" t="s">
        <v>68</v>
      </c>
      <c r="D18" s="180" t="s">
        <v>115</v>
      </c>
      <c r="E18" s="177">
        <v>42114</v>
      </c>
      <c r="F18" s="177">
        <v>42158</v>
      </c>
      <c r="G18" s="163" t="s">
        <v>162</v>
      </c>
      <c r="H18" s="163">
        <v>38.1</v>
      </c>
      <c r="I18" s="163">
        <v>85</v>
      </c>
      <c r="J18" s="47">
        <v>1</v>
      </c>
      <c r="K18" s="27">
        <v>57.07</v>
      </c>
      <c r="L18" s="131">
        <f t="shared" si="0"/>
        <v>5.7070000000000003E-2</v>
      </c>
      <c r="M18" s="171">
        <f>AVERAGE(L18:L20)</f>
        <v>5.8049999999999997E-2</v>
      </c>
      <c r="N18" s="163">
        <v>3</v>
      </c>
      <c r="O18" s="163">
        <v>0.09</v>
      </c>
    </row>
    <row r="19" spans="1:15" x14ac:dyDescent="0.25">
      <c r="B19" s="164"/>
      <c r="C19" s="175"/>
      <c r="D19" s="175"/>
      <c r="E19" s="178"/>
      <c r="F19" s="178"/>
      <c r="G19" s="164"/>
      <c r="H19" s="164"/>
      <c r="I19" s="164"/>
      <c r="J19" s="47">
        <v>2</v>
      </c>
      <c r="K19" s="27">
        <v>58.68</v>
      </c>
      <c r="L19" s="131">
        <f t="shared" si="0"/>
        <v>5.8680000000000003E-2</v>
      </c>
      <c r="M19" s="172"/>
      <c r="N19" s="164"/>
      <c r="O19" s="164"/>
    </row>
    <row r="20" spans="1:15" x14ac:dyDescent="0.25">
      <c r="B20" s="165"/>
      <c r="C20" s="176"/>
      <c r="D20" s="176"/>
      <c r="E20" s="179"/>
      <c r="F20" s="179"/>
      <c r="G20" s="165"/>
      <c r="H20" s="165"/>
      <c r="I20" s="165"/>
      <c r="J20" s="47">
        <v>3</v>
      </c>
      <c r="K20" s="27">
        <v>58.4</v>
      </c>
      <c r="L20" s="131">
        <f t="shared" si="0"/>
        <v>5.8400000000000001E-2</v>
      </c>
      <c r="M20" s="173"/>
      <c r="N20" s="165"/>
      <c r="O20" s="165"/>
    </row>
    <row r="21" spans="1:15" x14ac:dyDescent="0.25">
      <c r="B21" s="1"/>
      <c r="C21" s="1"/>
      <c r="D21" s="1"/>
      <c r="E21" s="1"/>
      <c r="F21" s="1"/>
      <c r="G21" s="1"/>
      <c r="H21" s="1"/>
      <c r="I21" s="1"/>
    </row>
    <row r="22" spans="1:15" x14ac:dyDescent="0.25">
      <c r="B22" t="s">
        <v>127</v>
      </c>
    </row>
    <row r="24" spans="1:15" x14ac:dyDescent="0.25">
      <c r="B24" s="42" t="s">
        <v>118</v>
      </c>
      <c r="C24" s="42"/>
      <c r="D24" s="42"/>
      <c r="E24" s="42"/>
      <c r="F24" s="42"/>
      <c r="G24" s="12"/>
      <c r="H24" s="12"/>
      <c r="I24" s="12"/>
      <c r="J24" s="12"/>
    </row>
    <row r="25" spans="1:15" x14ac:dyDescent="0.25">
      <c r="H25" s="16"/>
    </row>
    <row r="26" spans="1:15" ht="18.75" x14ac:dyDescent="0.3">
      <c r="B26" s="43" t="s">
        <v>112</v>
      </c>
      <c r="C26" s="29"/>
      <c r="D26" s="29"/>
      <c r="E26" s="29"/>
      <c r="F26" s="30"/>
      <c r="G26" s="29"/>
      <c r="H26" s="29"/>
      <c r="I26" s="29"/>
      <c r="J26" s="29"/>
    </row>
    <row r="27" spans="1:15" ht="18.75" x14ac:dyDescent="0.3">
      <c r="B27" s="29" t="s">
        <v>125</v>
      </c>
      <c r="C27" s="29"/>
      <c r="D27" s="29"/>
      <c r="E27" s="29"/>
      <c r="F27" s="30"/>
      <c r="G27" s="29"/>
      <c r="H27" s="29"/>
      <c r="I27" s="29"/>
      <c r="J27" s="29"/>
    </row>
  </sheetData>
  <mergeCells count="67">
    <mergeCell ref="G18:G20"/>
    <mergeCell ref="H18:H20"/>
    <mergeCell ref="I18:I20"/>
    <mergeCell ref="M18:M20"/>
    <mergeCell ref="N18:N20"/>
    <mergeCell ref="O18:O20"/>
    <mergeCell ref="H15:H17"/>
    <mergeCell ref="I15:I17"/>
    <mergeCell ref="M15:M17"/>
    <mergeCell ref="N15:N17"/>
    <mergeCell ref="O15:O17"/>
    <mergeCell ref="B18:B20"/>
    <mergeCell ref="C18:C20"/>
    <mergeCell ref="D18:D20"/>
    <mergeCell ref="E18:E20"/>
    <mergeCell ref="F18:F20"/>
    <mergeCell ref="B15:B17"/>
    <mergeCell ref="C15:C17"/>
    <mergeCell ref="D15:D17"/>
    <mergeCell ref="E15:E17"/>
    <mergeCell ref="F15:F17"/>
    <mergeCell ref="G15:G17"/>
    <mergeCell ref="G12:G14"/>
    <mergeCell ref="H12:H14"/>
    <mergeCell ref="I12:I14"/>
    <mergeCell ref="M12:M14"/>
    <mergeCell ref="N12:N14"/>
    <mergeCell ref="O12:O14"/>
    <mergeCell ref="H9:H11"/>
    <mergeCell ref="I9:I11"/>
    <mergeCell ref="M9:M11"/>
    <mergeCell ref="N9:N11"/>
    <mergeCell ref="O9:O11"/>
    <mergeCell ref="G9:G11"/>
    <mergeCell ref="B12:B14"/>
    <mergeCell ref="C12:C14"/>
    <mergeCell ref="D12:D14"/>
    <mergeCell ref="E12:E14"/>
    <mergeCell ref="F12:F14"/>
    <mergeCell ref="B9:B11"/>
    <mergeCell ref="C9:C11"/>
    <mergeCell ref="D9:D11"/>
    <mergeCell ref="E9:E11"/>
    <mergeCell ref="F9:F11"/>
    <mergeCell ref="M3:M5"/>
    <mergeCell ref="N3:N5"/>
    <mergeCell ref="O3:O5"/>
    <mergeCell ref="B6:B8"/>
    <mergeCell ref="C6:C8"/>
    <mergeCell ref="D6:D8"/>
    <mergeCell ref="E6:E8"/>
    <mergeCell ref="F6:F8"/>
    <mergeCell ref="G6:G8"/>
    <mergeCell ref="H6:H8"/>
    <mergeCell ref="I6:I8"/>
    <mergeCell ref="M6:M8"/>
    <mergeCell ref="N6:N8"/>
    <mergeCell ref="O6:O8"/>
    <mergeCell ref="B1:K1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scale="6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15"/>
  <sheetViews>
    <sheetView zoomScale="80" zoomScaleNormal="80" workbookViewId="0">
      <selection activeCell="K30" sqref="K30"/>
    </sheetView>
  </sheetViews>
  <sheetFormatPr defaultRowHeight="15" x14ac:dyDescent="0.25"/>
  <cols>
    <col min="1" max="1" width="3.140625" customWidth="1"/>
    <col min="2" max="2" width="14.140625" customWidth="1"/>
    <col min="3" max="7" width="15" customWidth="1"/>
    <col min="8" max="8" width="13.7109375" customWidth="1"/>
    <col min="9" max="9" width="12.42578125" customWidth="1"/>
    <col min="10" max="10" width="9.28515625" customWidth="1"/>
    <col min="11" max="11" width="15" customWidth="1"/>
    <col min="13" max="13" width="13" customWidth="1"/>
  </cols>
  <sheetData>
    <row r="1" spans="1:19" ht="18.75" customHeight="1" x14ac:dyDescent="0.25">
      <c r="B1" s="181" t="s">
        <v>216</v>
      </c>
      <c r="C1" s="182"/>
      <c r="D1" s="182"/>
      <c r="E1" s="182"/>
      <c r="F1" s="182"/>
      <c r="G1" s="182"/>
      <c r="H1" s="182"/>
      <c r="I1" s="182"/>
      <c r="J1" s="183"/>
      <c r="K1" s="184"/>
    </row>
    <row r="2" spans="1:19" ht="76.900000000000006" customHeight="1" thickBot="1" x14ac:dyDescent="0.3">
      <c r="A2" s="50" t="s">
        <v>128</v>
      </c>
      <c r="B2" s="33" t="s">
        <v>1</v>
      </c>
      <c r="C2" s="36" t="s">
        <v>2</v>
      </c>
      <c r="D2" s="31" t="s">
        <v>114</v>
      </c>
      <c r="E2" s="33" t="s">
        <v>3</v>
      </c>
      <c r="F2" s="33" t="s">
        <v>4</v>
      </c>
      <c r="G2" s="33" t="s">
        <v>5</v>
      </c>
      <c r="H2" s="33" t="s">
        <v>6</v>
      </c>
      <c r="I2" s="33" t="s">
        <v>7</v>
      </c>
      <c r="J2" s="26" t="s">
        <v>120</v>
      </c>
      <c r="K2" s="41" t="s">
        <v>8</v>
      </c>
      <c r="L2" s="39" t="s">
        <v>119</v>
      </c>
      <c r="M2" s="39" t="s">
        <v>123</v>
      </c>
      <c r="N2" s="26" t="s">
        <v>113</v>
      </c>
      <c r="O2" s="26" t="s">
        <v>124</v>
      </c>
    </row>
    <row r="3" spans="1:19" x14ac:dyDescent="0.25">
      <c r="A3">
        <v>1</v>
      </c>
      <c r="B3" s="187" t="s">
        <v>9</v>
      </c>
      <c r="C3" s="174" t="s">
        <v>68</v>
      </c>
      <c r="D3" s="185" t="s">
        <v>115</v>
      </c>
      <c r="E3" s="177">
        <v>42115</v>
      </c>
      <c r="F3" s="177">
        <v>42172</v>
      </c>
      <c r="G3" s="163" t="s">
        <v>171</v>
      </c>
      <c r="H3" s="163">
        <v>10</v>
      </c>
      <c r="I3" s="163">
        <v>28.4</v>
      </c>
      <c r="J3" s="47">
        <v>1</v>
      </c>
      <c r="K3" s="27">
        <v>32.89</v>
      </c>
      <c r="L3" s="131">
        <f>SUM(K3/1000)</f>
        <v>3.2890000000000003E-2</v>
      </c>
      <c r="M3" s="171">
        <f>AVERAGE(L3:L5)</f>
        <v>3.1760000000000004E-2</v>
      </c>
      <c r="N3" s="163">
        <v>2</v>
      </c>
      <c r="O3" s="163" t="s">
        <v>212</v>
      </c>
    </row>
    <row r="4" spans="1:19" x14ac:dyDescent="0.25">
      <c r="B4" s="188"/>
      <c r="C4" s="175"/>
      <c r="D4" s="175"/>
      <c r="E4" s="178"/>
      <c r="F4" s="178"/>
      <c r="G4" s="164"/>
      <c r="H4" s="164"/>
      <c r="I4" s="164"/>
      <c r="J4" s="47">
        <v>2</v>
      </c>
      <c r="K4" s="27">
        <v>31.23</v>
      </c>
      <c r="L4" s="131">
        <f t="shared" ref="L4:L8" si="0">SUM(K4/1000)</f>
        <v>3.1230000000000001E-2</v>
      </c>
      <c r="M4" s="172"/>
      <c r="N4" s="164"/>
      <c r="O4" s="164"/>
      <c r="P4" s="162" t="s">
        <v>219</v>
      </c>
      <c r="Q4" s="162"/>
      <c r="R4" s="162"/>
      <c r="S4" s="162"/>
    </row>
    <row r="5" spans="1:19" x14ac:dyDescent="0.25">
      <c r="B5" s="189"/>
      <c r="C5" s="176"/>
      <c r="D5" s="186"/>
      <c r="E5" s="179"/>
      <c r="F5" s="179"/>
      <c r="G5" s="165"/>
      <c r="H5" s="165"/>
      <c r="I5" s="165"/>
      <c r="J5" s="47">
        <v>3</v>
      </c>
      <c r="K5" s="27">
        <v>31.16</v>
      </c>
      <c r="L5" s="131">
        <f t="shared" si="0"/>
        <v>3.116E-2</v>
      </c>
      <c r="M5" s="173"/>
      <c r="N5" s="165"/>
      <c r="O5" s="165"/>
    </row>
    <row r="6" spans="1:19" x14ac:dyDescent="0.25">
      <c r="A6">
        <v>2</v>
      </c>
      <c r="B6" s="163" t="s">
        <v>9</v>
      </c>
      <c r="C6" s="174" t="s">
        <v>68</v>
      </c>
      <c r="D6" s="180" t="s">
        <v>115</v>
      </c>
      <c r="E6" s="177">
        <v>42115</v>
      </c>
      <c r="F6" s="177" t="s">
        <v>213</v>
      </c>
      <c r="G6" s="163" t="s">
        <v>171</v>
      </c>
      <c r="H6" s="163">
        <v>10</v>
      </c>
      <c r="I6" s="163">
        <v>35.4</v>
      </c>
      <c r="J6" s="47">
        <v>1</v>
      </c>
      <c r="K6" s="27">
        <v>27.16</v>
      </c>
      <c r="L6" s="131">
        <f t="shared" si="0"/>
        <v>2.716E-2</v>
      </c>
      <c r="M6" s="171">
        <f>AVERAGE(L6:L8)</f>
        <v>2.7660000000000001E-2</v>
      </c>
      <c r="N6" s="163">
        <v>2</v>
      </c>
      <c r="O6" s="163" t="s">
        <v>212</v>
      </c>
    </row>
    <row r="7" spans="1:19" x14ac:dyDescent="0.25">
      <c r="B7" s="164"/>
      <c r="C7" s="175"/>
      <c r="D7" s="175"/>
      <c r="E7" s="178"/>
      <c r="F7" s="178"/>
      <c r="G7" s="164"/>
      <c r="H7" s="164"/>
      <c r="I7" s="164"/>
      <c r="J7" s="47">
        <v>2</v>
      </c>
      <c r="K7" s="27">
        <v>28.8</v>
      </c>
      <c r="L7" s="131">
        <f t="shared" si="0"/>
        <v>2.8799999999999999E-2</v>
      </c>
      <c r="M7" s="172"/>
      <c r="N7" s="164"/>
      <c r="O7" s="164"/>
    </row>
    <row r="8" spans="1:19" x14ac:dyDescent="0.25">
      <c r="B8" s="165"/>
      <c r="C8" s="176"/>
      <c r="D8" s="186"/>
      <c r="E8" s="179"/>
      <c r="F8" s="179"/>
      <c r="G8" s="165"/>
      <c r="H8" s="165"/>
      <c r="I8" s="165"/>
      <c r="J8" s="47">
        <v>3</v>
      </c>
      <c r="K8" s="27">
        <v>27.02</v>
      </c>
      <c r="L8" s="131">
        <f t="shared" si="0"/>
        <v>2.7019999999999999E-2</v>
      </c>
      <c r="M8" s="173"/>
      <c r="N8" s="165"/>
      <c r="O8" s="165"/>
    </row>
    <row r="9" spans="1:19" x14ac:dyDescent="0.25">
      <c r="B9" s="1"/>
      <c r="C9" s="1"/>
      <c r="D9" s="1"/>
      <c r="E9" s="1"/>
      <c r="F9" s="1"/>
      <c r="G9" s="1"/>
      <c r="H9" s="1"/>
      <c r="I9" s="1"/>
    </row>
    <row r="10" spans="1:19" x14ac:dyDescent="0.25">
      <c r="B10" t="s">
        <v>127</v>
      </c>
    </row>
    <row r="12" spans="1:19" x14ac:dyDescent="0.25">
      <c r="B12" s="42" t="s">
        <v>118</v>
      </c>
      <c r="C12" s="42"/>
      <c r="D12" s="42"/>
      <c r="E12" s="42"/>
      <c r="F12" s="42"/>
      <c r="G12" s="12"/>
      <c r="H12" s="12"/>
      <c r="I12" s="12"/>
      <c r="J12" s="12"/>
    </row>
    <row r="13" spans="1:19" x14ac:dyDescent="0.25">
      <c r="H13" s="16"/>
    </row>
    <row r="14" spans="1:19" ht="18.75" x14ac:dyDescent="0.3">
      <c r="B14" s="43" t="s">
        <v>112</v>
      </c>
      <c r="C14" s="29"/>
      <c r="D14" s="29"/>
      <c r="E14" s="29"/>
      <c r="F14" s="30"/>
      <c r="G14" s="29"/>
      <c r="H14" s="29"/>
      <c r="I14" s="29"/>
      <c r="J14" s="29"/>
    </row>
    <row r="15" spans="1:19" ht="18.75" x14ac:dyDescent="0.3">
      <c r="B15" s="29" t="s">
        <v>125</v>
      </c>
      <c r="C15" s="29"/>
      <c r="D15" s="29"/>
      <c r="E15" s="29"/>
      <c r="F15" s="30"/>
      <c r="G15" s="29"/>
      <c r="H15" s="29"/>
      <c r="I15" s="29"/>
      <c r="J15" s="29"/>
    </row>
  </sheetData>
  <mergeCells count="23">
    <mergeCell ref="I6:I8"/>
    <mergeCell ref="M6:M8"/>
    <mergeCell ref="N6:N8"/>
    <mergeCell ref="O6:O8"/>
    <mergeCell ref="M3:M5"/>
    <mergeCell ref="N3:N5"/>
    <mergeCell ref="O3:O5"/>
    <mergeCell ref="G6:G8"/>
    <mergeCell ref="H6:H8"/>
    <mergeCell ref="B1:K1"/>
    <mergeCell ref="B3:B5"/>
    <mergeCell ref="C3:C5"/>
    <mergeCell ref="D3:D5"/>
    <mergeCell ref="E3:E5"/>
    <mergeCell ref="F3:F5"/>
    <mergeCell ref="G3:G5"/>
    <mergeCell ref="H3:H5"/>
    <mergeCell ref="I3:I5"/>
    <mergeCell ref="B6:B8"/>
    <mergeCell ref="C6:C8"/>
    <mergeCell ref="D6:D8"/>
    <mergeCell ref="E6:E8"/>
    <mergeCell ref="F6:F8"/>
  </mergeCells>
  <pageMargins left="0.7" right="0.7" top="0.75" bottom="0.75" header="0.3" footer="0.3"/>
  <pageSetup scale="6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45"/>
  <sheetViews>
    <sheetView zoomScale="80" zoomScaleNormal="80" workbookViewId="0">
      <selection activeCell="B3" sqref="B3:B38"/>
    </sheetView>
  </sheetViews>
  <sheetFormatPr defaultRowHeight="15" x14ac:dyDescent="0.25"/>
  <cols>
    <col min="1" max="1" width="3" customWidth="1"/>
    <col min="2" max="2" width="15" customWidth="1"/>
    <col min="3" max="3" width="15" hidden="1" customWidth="1"/>
    <col min="4" max="4" width="13" customWidth="1"/>
    <col min="5" max="6" width="15" hidden="1" customWidth="1"/>
    <col min="7" max="7" width="13.5703125" customWidth="1"/>
    <col min="8" max="9" width="12.28515625" customWidth="1"/>
    <col min="10" max="12" width="15" customWidth="1"/>
    <col min="13" max="13" width="10.140625" customWidth="1"/>
    <col min="14" max="14" width="15" customWidth="1"/>
    <col min="16" max="16" width="16.7109375" customWidth="1"/>
  </cols>
  <sheetData>
    <row r="1" spans="1:18" ht="18.75" customHeight="1" x14ac:dyDescent="0.25">
      <c r="B1" s="181" t="s">
        <v>16</v>
      </c>
      <c r="C1" s="182"/>
      <c r="D1" s="182"/>
      <c r="E1" s="182"/>
      <c r="F1" s="182"/>
      <c r="G1" s="182"/>
      <c r="H1" s="182"/>
      <c r="I1" s="182"/>
      <c r="J1" s="182"/>
      <c r="K1" s="190"/>
      <c r="L1" s="190"/>
      <c r="M1" s="190"/>
      <c r="N1" s="191"/>
    </row>
    <row r="2" spans="1:18" ht="48" customHeight="1" thickBot="1" x14ac:dyDescent="0.3">
      <c r="A2" s="50" t="s">
        <v>128</v>
      </c>
      <c r="B2" s="37" t="s">
        <v>1</v>
      </c>
      <c r="C2" s="33" t="s">
        <v>17</v>
      </c>
      <c r="D2" s="36" t="s">
        <v>2</v>
      </c>
      <c r="E2" s="32" t="s">
        <v>18</v>
      </c>
      <c r="F2" s="32" t="s">
        <v>19</v>
      </c>
      <c r="G2" s="32" t="s">
        <v>114</v>
      </c>
      <c r="H2" s="33" t="s">
        <v>3</v>
      </c>
      <c r="I2" s="33" t="s">
        <v>4</v>
      </c>
      <c r="J2" s="33" t="s">
        <v>5</v>
      </c>
      <c r="K2" s="33" t="s">
        <v>6</v>
      </c>
      <c r="L2" s="33" t="s">
        <v>7</v>
      </c>
      <c r="M2" s="33" t="s">
        <v>120</v>
      </c>
      <c r="N2" s="34" t="s">
        <v>8</v>
      </c>
      <c r="O2" s="39" t="s">
        <v>119</v>
      </c>
      <c r="P2" s="39" t="s">
        <v>122</v>
      </c>
      <c r="Q2" s="39" t="s">
        <v>113</v>
      </c>
      <c r="R2" s="39" t="s">
        <v>124</v>
      </c>
    </row>
    <row r="3" spans="1:18" ht="15" customHeight="1" x14ac:dyDescent="0.25">
      <c r="A3">
        <v>1</v>
      </c>
      <c r="B3" s="163" t="s">
        <v>9</v>
      </c>
      <c r="C3" s="35" t="s">
        <v>20</v>
      </c>
      <c r="D3" s="163">
        <v>609</v>
      </c>
      <c r="E3" s="2">
        <v>39.018983792199997</v>
      </c>
      <c r="F3" s="2">
        <v>-122.80707389600001</v>
      </c>
      <c r="G3" s="192" t="s">
        <v>115</v>
      </c>
      <c r="H3" s="177">
        <v>42116</v>
      </c>
      <c r="I3" s="177">
        <v>42117</v>
      </c>
      <c r="J3" s="163" t="s">
        <v>21</v>
      </c>
      <c r="K3" s="163">
        <v>18</v>
      </c>
      <c r="L3" s="163">
        <v>84</v>
      </c>
      <c r="M3" s="47">
        <v>1</v>
      </c>
      <c r="N3" s="27">
        <v>225.29</v>
      </c>
      <c r="O3" s="132">
        <f>SUM(N3/1000)</f>
        <v>0.22528999999999999</v>
      </c>
      <c r="P3" s="167">
        <f>AVERAGE(O3:O5)</f>
        <v>0.23699333333333331</v>
      </c>
      <c r="Q3" s="163">
        <v>4</v>
      </c>
      <c r="R3" s="163">
        <v>0.19</v>
      </c>
    </row>
    <row r="4" spans="1:18" ht="15" customHeight="1" x14ac:dyDescent="0.25">
      <c r="B4" s="164"/>
      <c r="C4" s="35" t="s">
        <v>22</v>
      </c>
      <c r="D4" s="164"/>
      <c r="E4" s="3">
        <v>39.018983792199997</v>
      </c>
      <c r="F4" s="3">
        <v>-122.80707389600001</v>
      </c>
      <c r="G4" s="193"/>
      <c r="H4" s="178"/>
      <c r="I4" s="178"/>
      <c r="J4" s="164"/>
      <c r="K4" s="164"/>
      <c r="L4" s="164"/>
      <c r="M4" s="47">
        <v>2</v>
      </c>
      <c r="N4" s="27">
        <v>244.26</v>
      </c>
      <c r="O4" s="132">
        <f t="shared" ref="O4:O38" si="0">SUM(N4/1000)</f>
        <v>0.24425999999999998</v>
      </c>
      <c r="P4" s="168"/>
      <c r="Q4" s="164"/>
      <c r="R4" s="164"/>
    </row>
    <row r="5" spans="1:18" ht="15" customHeight="1" x14ac:dyDescent="0.25">
      <c r="B5" s="165"/>
      <c r="C5" s="35" t="s">
        <v>23</v>
      </c>
      <c r="D5" s="165"/>
      <c r="E5" s="4">
        <v>39.018983792199997</v>
      </c>
      <c r="F5" s="4">
        <v>-122.80707389600001</v>
      </c>
      <c r="G5" s="194"/>
      <c r="H5" s="179"/>
      <c r="I5" s="179"/>
      <c r="J5" s="165"/>
      <c r="K5" s="165"/>
      <c r="L5" s="165"/>
      <c r="M5" s="47">
        <v>3</v>
      </c>
      <c r="N5" s="27">
        <v>241.43</v>
      </c>
      <c r="O5" s="132">
        <f t="shared" si="0"/>
        <v>0.24143000000000001</v>
      </c>
      <c r="P5" s="169"/>
      <c r="Q5" s="165"/>
      <c r="R5" s="165"/>
    </row>
    <row r="6" spans="1:18" ht="15" customHeight="1" x14ac:dyDescent="0.25">
      <c r="A6">
        <v>2</v>
      </c>
      <c r="B6" s="163" t="s">
        <v>9</v>
      </c>
      <c r="C6" s="35" t="s">
        <v>24</v>
      </c>
      <c r="D6" s="163">
        <v>609</v>
      </c>
      <c r="E6" s="5">
        <v>39.018983792199997</v>
      </c>
      <c r="F6" s="5">
        <v>-122.80707389600001</v>
      </c>
      <c r="G6" s="195" t="s">
        <v>115</v>
      </c>
      <c r="H6" s="177">
        <v>42116</v>
      </c>
      <c r="I6" s="177">
        <v>42117</v>
      </c>
      <c r="J6" s="163" t="s">
        <v>25</v>
      </c>
      <c r="K6" s="163">
        <v>17</v>
      </c>
      <c r="L6" s="163">
        <v>105</v>
      </c>
      <c r="M6" s="47">
        <v>1</v>
      </c>
      <c r="N6" s="27">
        <v>113.95</v>
      </c>
      <c r="O6" s="132">
        <f t="shared" si="0"/>
        <v>0.11395000000000001</v>
      </c>
      <c r="P6" s="167">
        <f>AVERAGE(O6:O8)</f>
        <v>0.12379666666666667</v>
      </c>
      <c r="Q6" s="163">
        <v>3</v>
      </c>
      <c r="R6" s="163">
        <v>0.09</v>
      </c>
    </row>
    <row r="7" spans="1:18" ht="15" customHeight="1" x14ac:dyDescent="0.25">
      <c r="B7" s="164"/>
      <c r="C7" s="35" t="s">
        <v>26</v>
      </c>
      <c r="D7" s="164"/>
      <c r="E7" s="3">
        <v>39.018983792199997</v>
      </c>
      <c r="F7" s="3">
        <v>-122.80707389600001</v>
      </c>
      <c r="G7" s="193"/>
      <c r="H7" s="178"/>
      <c r="I7" s="178"/>
      <c r="J7" s="164"/>
      <c r="K7" s="164"/>
      <c r="L7" s="164"/>
      <c r="M7" s="47">
        <v>2</v>
      </c>
      <c r="N7" s="27">
        <v>124.47</v>
      </c>
      <c r="O7" s="132">
        <f t="shared" si="0"/>
        <v>0.12447</v>
      </c>
      <c r="P7" s="168"/>
      <c r="Q7" s="164"/>
      <c r="R7" s="164"/>
    </row>
    <row r="8" spans="1:18" ht="15" customHeight="1" x14ac:dyDescent="0.25">
      <c r="B8" s="165"/>
      <c r="C8" s="35" t="s">
        <v>27</v>
      </c>
      <c r="D8" s="165"/>
      <c r="E8" s="4">
        <v>39.018983792199997</v>
      </c>
      <c r="F8" s="4">
        <v>-122.80707389600001</v>
      </c>
      <c r="G8" s="194"/>
      <c r="H8" s="179"/>
      <c r="I8" s="179"/>
      <c r="J8" s="165"/>
      <c r="K8" s="165"/>
      <c r="L8" s="165"/>
      <c r="M8" s="47">
        <v>3</v>
      </c>
      <c r="N8" s="27">
        <v>132.97</v>
      </c>
      <c r="O8" s="132">
        <f t="shared" si="0"/>
        <v>0.13297</v>
      </c>
      <c r="P8" s="169"/>
      <c r="Q8" s="165"/>
      <c r="R8" s="165"/>
    </row>
    <row r="9" spans="1:18" ht="15" customHeight="1" x14ac:dyDescent="0.25">
      <c r="A9">
        <v>3</v>
      </c>
      <c r="B9" s="163" t="s">
        <v>9</v>
      </c>
      <c r="C9" s="35" t="s">
        <v>28</v>
      </c>
      <c r="D9" s="163">
        <v>762</v>
      </c>
      <c r="E9" s="6">
        <v>39.055999999999997</v>
      </c>
      <c r="F9" s="3">
        <v>-122.9132</v>
      </c>
      <c r="G9" s="195" t="s">
        <v>115</v>
      </c>
      <c r="H9" s="177">
        <v>42116</v>
      </c>
      <c r="I9" s="177">
        <v>42117</v>
      </c>
      <c r="J9" s="163" t="s">
        <v>25</v>
      </c>
      <c r="K9" s="163">
        <v>15</v>
      </c>
      <c r="L9" s="163">
        <v>55</v>
      </c>
      <c r="M9" s="47">
        <v>1</v>
      </c>
      <c r="N9" s="27">
        <v>67.540000000000006</v>
      </c>
      <c r="O9" s="132">
        <f t="shared" si="0"/>
        <v>6.7540000000000003E-2</v>
      </c>
      <c r="P9" s="171">
        <f>AVERAGE(O9:O11)</f>
        <v>6.9020000000000012E-2</v>
      </c>
      <c r="Q9" s="163">
        <v>3</v>
      </c>
      <c r="R9" s="163">
        <v>0.09</v>
      </c>
    </row>
    <row r="10" spans="1:18" ht="15" customHeight="1" x14ac:dyDescent="0.25">
      <c r="B10" s="164"/>
      <c r="C10" s="35" t="s">
        <v>29</v>
      </c>
      <c r="D10" s="164"/>
      <c r="E10" s="6">
        <v>39.055999999999997</v>
      </c>
      <c r="F10" s="3">
        <v>-122.9132</v>
      </c>
      <c r="G10" s="193"/>
      <c r="H10" s="178"/>
      <c r="I10" s="178"/>
      <c r="J10" s="164"/>
      <c r="K10" s="164"/>
      <c r="L10" s="164"/>
      <c r="M10" s="47">
        <v>2</v>
      </c>
      <c r="N10" s="27">
        <v>72.010000000000005</v>
      </c>
      <c r="O10" s="132">
        <f t="shared" si="0"/>
        <v>7.2010000000000005E-2</v>
      </c>
      <c r="P10" s="172"/>
      <c r="Q10" s="164"/>
      <c r="R10" s="164"/>
    </row>
    <row r="11" spans="1:18" ht="15" customHeight="1" x14ac:dyDescent="0.25">
      <c r="B11" s="165"/>
      <c r="C11" s="35" t="s">
        <v>30</v>
      </c>
      <c r="D11" s="165"/>
      <c r="E11" s="7">
        <v>39.055999999999997</v>
      </c>
      <c r="F11" s="4">
        <v>-122.9132</v>
      </c>
      <c r="G11" s="194"/>
      <c r="H11" s="179"/>
      <c r="I11" s="179"/>
      <c r="J11" s="165"/>
      <c r="K11" s="165"/>
      <c r="L11" s="165"/>
      <c r="M11" s="47">
        <v>3</v>
      </c>
      <c r="N11" s="27">
        <v>67.510000000000005</v>
      </c>
      <c r="O11" s="132">
        <f t="shared" si="0"/>
        <v>6.7510000000000001E-2</v>
      </c>
      <c r="P11" s="173"/>
      <c r="Q11" s="165"/>
      <c r="R11" s="165"/>
    </row>
    <row r="12" spans="1:18" ht="15" customHeight="1" x14ac:dyDescent="0.25">
      <c r="A12">
        <v>4</v>
      </c>
      <c r="B12" s="163" t="s">
        <v>9</v>
      </c>
      <c r="C12" s="35" t="s">
        <v>31</v>
      </c>
      <c r="D12" s="174" t="s">
        <v>32</v>
      </c>
      <c r="E12" s="5">
        <v>39.018983792199997</v>
      </c>
      <c r="F12" s="5">
        <v>-122.80707389600001</v>
      </c>
      <c r="G12" s="195" t="s">
        <v>115</v>
      </c>
      <c r="H12" s="177">
        <v>42116</v>
      </c>
      <c r="I12" s="177">
        <v>42130</v>
      </c>
      <c r="J12" s="163" t="s">
        <v>33</v>
      </c>
      <c r="K12" s="163">
        <v>39.5</v>
      </c>
      <c r="L12" s="163">
        <v>892</v>
      </c>
      <c r="M12" s="47">
        <v>1</v>
      </c>
      <c r="N12" s="28">
        <v>428.25</v>
      </c>
      <c r="O12" s="132">
        <f t="shared" si="0"/>
        <v>0.42825000000000002</v>
      </c>
      <c r="P12" s="167">
        <f>AVERAGE(O12:O14)</f>
        <v>0.47747000000000001</v>
      </c>
      <c r="Q12" s="163">
        <v>4</v>
      </c>
      <c r="R12" s="163">
        <v>0.19</v>
      </c>
    </row>
    <row r="13" spans="1:18" ht="15" customHeight="1" x14ac:dyDescent="0.25">
      <c r="B13" s="164"/>
      <c r="C13" s="35" t="s">
        <v>34</v>
      </c>
      <c r="D13" s="175"/>
      <c r="E13" s="3">
        <v>39.018983792199997</v>
      </c>
      <c r="F13" s="3">
        <v>-122.80707389600001</v>
      </c>
      <c r="G13" s="193"/>
      <c r="H13" s="178"/>
      <c r="I13" s="178"/>
      <c r="J13" s="164"/>
      <c r="K13" s="164"/>
      <c r="L13" s="164"/>
      <c r="M13" s="47">
        <v>2</v>
      </c>
      <c r="N13" s="28">
        <v>504.49</v>
      </c>
      <c r="O13" s="132">
        <f t="shared" si="0"/>
        <v>0.50448999999999999</v>
      </c>
      <c r="P13" s="168"/>
      <c r="Q13" s="164"/>
      <c r="R13" s="164"/>
    </row>
    <row r="14" spans="1:18" ht="15" customHeight="1" x14ac:dyDescent="0.25">
      <c r="B14" s="165"/>
      <c r="C14" s="35" t="s">
        <v>35</v>
      </c>
      <c r="D14" s="176"/>
      <c r="E14" s="4">
        <v>39.018983792199997</v>
      </c>
      <c r="F14" s="4">
        <v>-122.80707389600001</v>
      </c>
      <c r="G14" s="194"/>
      <c r="H14" s="179"/>
      <c r="I14" s="179"/>
      <c r="J14" s="165"/>
      <c r="K14" s="165"/>
      <c r="L14" s="165"/>
      <c r="M14" s="47">
        <v>3</v>
      </c>
      <c r="N14" s="28">
        <v>499.67</v>
      </c>
      <c r="O14" s="132">
        <f t="shared" si="0"/>
        <v>0.49967</v>
      </c>
      <c r="P14" s="169"/>
      <c r="Q14" s="165"/>
      <c r="R14" s="165"/>
    </row>
    <row r="15" spans="1:18" ht="15" customHeight="1" x14ac:dyDescent="0.25">
      <c r="A15">
        <v>5</v>
      </c>
      <c r="B15" s="163" t="s">
        <v>9</v>
      </c>
      <c r="C15" s="35" t="s">
        <v>36</v>
      </c>
      <c r="D15" s="174" t="s">
        <v>32</v>
      </c>
      <c r="E15" s="5">
        <v>39.018983792199997</v>
      </c>
      <c r="F15" s="5">
        <v>-122.80707389600001</v>
      </c>
      <c r="G15" s="195" t="s">
        <v>115</v>
      </c>
      <c r="H15" s="177">
        <v>42116</v>
      </c>
      <c r="I15" s="177">
        <v>42130</v>
      </c>
      <c r="J15" s="163" t="s">
        <v>33</v>
      </c>
      <c r="K15" s="163">
        <v>48.6</v>
      </c>
      <c r="L15" s="163">
        <v>2170</v>
      </c>
      <c r="M15" s="47">
        <v>1</v>
      </c>
      <c r="N15" s="28">
        <v>681.61</v>
      </c>
      <c r="O15" s="132">
        <f t="shared" si="0"/>
        <v>0.68161000000000005</v>
      </c>
      <c r="P15" s="167">
        <f>AVERAGE(O15:O17)</f>
        <v>0.69543333333333335</v>
      </c>
      <c r="Q15" s="163">
        <v>4</v>
      </c>
      <c r="R15" s="163">
        <v>0.19</v>
      </c>
    </row>
    <row r="16" spans="1:18" ht="15" customHeight="1" x14ac:dyDescent="0.25">
      <c r="B16" s="164"/>
      <c r="C16" s="35" t="s">
        <v>37</v>
      </c>
      <c r="D16" s="175"/>
      <c r="E16" s="3">
        <v>39.018983792199997</v>
      </c>
      <c r="F16" s="3">
        <v>-122.80707389600001</v>
      </c>
      <c r="G16" s="193"/>
      <c r="H16" s="178"/>
      <c r="I16" s="178"/>
      <c r="J16" s="164"/>
      <c r="K16" s="164"/>
      <c r="L16" s="164"/>
      <c r="M16" s="47">
        <v>2</v>
      </c>
      <c r="N16" s="28">
        <v>679.68</v>
      </c>
      <c r="O16" s="132">
        <f t="shared" si="0"/>
        <v>0.67967999999999995</v>
      </c>
      <c r="P16" s="168"/>
      <c r="Q16" s="164"/>
      <c r="R16" s="164"/>
    </row>
    <row r="17" spans="1:18" ht="15" customHeight="1" x14ac:dyDescent="0.25">
      <c r="B17" s="165"/>
      <c r="C17" s="35" t="s">
        <v>38</v>
      </c>
      <c r="D17" s="176"/>
      <c r="E17" s="4">
        <v>39.018983792199997</v>
      </c>
      <c r="F17" s="4">
        <v>-122.80707389600001</v>
      </c>
      <c r="G17" s="194"/>
      <c r="H17" s="179"/>
      <c r="I17" s="179"/>
      <c r="J17" s="165"/>
      <c r="K17" s="165"/>
      <c r="L17" s="165"/>
      <c r="M17" s="47">
        <v>3</v>
      </c>
      <c r="N17" s="28">
        <v>725.01</v>
      </c>
      <c r="O17" s="132">
        <f t="shared" si="0"/>
        <v>0.72501000000000004</v>
      </c>
      <c r="P17" s="169"/>
      <c r="Q17" s="165"/>
      <c r="R17" s="165"/>
    </row>
    <row r="18" spans="1:18" ht="15" customHeight="1" x14ac:dyDescent="0.25">
      <c r="A18">
        <v>6</v>
      </c>
      <c r="B18" s="163" t="s">
        <v>9</v>
      </c>
      <c r="C18" s="35" t="s">
        <v>39</v>
      </c>
      <c r="D18" s="174" t="s">
        <v>40</v>
      </c>
      <c r="E18" s="5">
        <v>39.025199999999998</v>
      </c>
      <c r="F18" s="5">
        <v>-122.9003</v>
      </c>
      <c r="G18" s="195" t="s">
        <v>115</v>
      </c>
      <c r="H18" s="177">
        <v>42116</v>
      </c>
      <c r="I18" s="177">
        <v>42137</v>
      </c>
      <c r="J18" s="163" t="s">
        <v>33</v>
      </c>
      <c r="K18" s="163">
        <v>47.4</v>
      </c>
      <c r="L18" s="163">
        <v>1780</v>
      </c>
      <c r="M18" s="47">
        <v>1</v>
      </c>
      <c r="N18" s="28">
        <v>642.65</v>
      </c>
      <c r="O18" s="132">
        <f t="shared" si="0"/>
        <v>0.64264999999999994</v>
      </c>
      <c r="P18" s="167">
        <f>AVERAGE(O18:O20)</f>
        <v>0.69143999999999994</v>
      </c>
      <c r="Q18" s="163">
        <v>4</v>
      </c>
      <c r="R18" s="163">
        <v>0.19</v>
      </c>
    </row>
    <row r="19" spans="1:18" ht="15" customHeight="1" x14ac:dyDescent="0.25">
      <c r="B19" s="164"/>
      <c r="C19" s="35" t="s">
        <v>41</v>
      </c>
      <c r="D19" s="175"/>
      <c r="E19" s="3">
        <v>39.025199999999998</v>
      </c>
      <c r="F19" s="3">
        <v>-122.9003</v>
      </c>
      <c r="G19" s="193"/>
      <c r="H19" s="178"/>
      <c r="I19" s="178"/>
      <c r="J19" s="164"/>
      <c r="K19" s="164"/>
      <c r="L19" s="164"/>
      <c r="M19" s="47">
        <v>2</v>
      </c>
      <c r="N19" s="28">
        <v>698</v>
      </c>
      <c r="O19" s="132">
        <f t="shared" si="0"/>
        <v>0.69799999999999995</v>
      </c>
      <c r="P19" s="168"/>
      <c r="Q19" s="164"/>
      <c r="R19" s="164"/>
    </row>
    <row r="20" spans="1:18" ht="15" customHeight="1" x14ac:dyDescent="0.25">
      <c r="B20" s="165"/>
      <c r="C20" s="35" t="s">
        <v>42</v>
      </c>
      <c r="D20" s="176"/>
      <c r="E20" s="4">
        <v>39.025199999999998</v>
      </c>
      <c r="F20" s="4">
        <v>-122.9003</v>
      </c>
      <c r="G20" s="194"/>
      <c r="H20" s="179"/>
      <c r="I20" s="179"/>
      <c r="J20" s="165"/>
      <c r="K20" s="165"/>
      <c r="L20" s="165"/>
      <c r="M20" s="47">
        <v>3</v>
      </c>
      <c r="N20" s="28">
        <v>733.67</v>
      </c>
      <c r="O20" s="132">
        <f t="shared" si="0"/>
        <v>0.73366999999999993</v>
      </c>
      <c r="P20" s="169"/>
      <c r="Q20" s="165"/>
      <c r="R20" s="165"/>
    </row>
    <row r="21" spans="1:18" ht="15" customHeight="1" x14ac:dyDescent="0.25">
      <c r="A21">
        <v>7</v>
      </c>
      <c r="B21" s="211" t="s">
        <v>9</v>
      </c>
      <c r="C21" s="35" t="s">
        <v>43</v>
      </c>
      <c r="D21" s="208">
        <v>633</v>
      </c>
      <c r="E21" s="6">
        <v>39.024000000000001</v>
      </c>
      <c r="F21" s="6">
        <v>-122.8289</v>
      </c>
      <c r="G21" s="195" t="s">
        <v>115</v>
      </c>
      <c r="H21" s="196">
        <v>42116</v>
      </c>
      <c r="I21" s="177">
        <v>42144</v>
      </c>
      <c r="J21" s="211" t="s">
        <v>33</v>
      </c>
      <c r="K21" s="163">
        <v>45</v>
      </c>
      <c r="L21" s="163">
        <v>1503</v>
      </c>
      <c r="M21" s="47">
        <v>1</v>
      </c>
      <c r="N21" s="27">
        <v>557</v>
      </c>
      <c r="O21" s="132">
        <f t="shared" si="0"/>
        <v>0.55700000000000005</v>
      </c>
      <c r="P21" s="167">
        <f>AVERAGE(O21:O23)</f>
        <v>0.56119666666666668</v>
      </c>
      <c r="Q21" s="163">
        <v>4</v>
      </c>
      <c r="R21" s="163">
        <v>0.19</v>
      </c>
    </row>
    <row r="22" spans="1:18" ht="15" customHeight="1" x14ac:dyDescent="0.25">
      <c r="B22" s="212"/>
      <c r="C22" s="35" t="s">
        <v>45</v>
      </c>
      <c r="D22" s="209"/>
      <c r="E22" s="6">
        <v>39.024000000000001</v>
      </c>
      <c r="F22" s="6">
        <v>-122.8289</v>
      </c>
      <c r="G22" s="193"/>
      <c r="H22" s="197"/>
      <c r="I22" s="178"/>
      <c r="J22" s="212"/>
      <c r="K22" s="164"/>
      <c r="L22" s="164"/>
      <c r="M22" s="47">
        <v>2</v>
      </c>
      <c r="N22" s="27">
        <v>618.87</v>
      </c>
      <c r="O22" s="132">
        <f t="shared" si="0"/>
        <v>0.61887000000000003</v>
      </c>
      <c r="P22" s="168"/>
      <c r="Q22" s="164"/>
      <c r="R22" s="164"/>
    </row>
    <row r="23" spans="1:18" ht="15" customHeight="1" x14ac:dyDescent="0.25">
      <c r="B23" s="213"/>
      <c r="C23" s="35" t="s">
        <v>46</v>
      </c>
      <c r="D23" s="210"/>
      <c r="E23" s="7">
        <v>39.024000000000001</v>
      </c>
      <c r="F23" s="7">
        <v>-122.8289</v>
      </c>
      <c r="G23" s="194"/>
      <c r="H23" s="198"/>
      <c r="I23" s="179"/>
      <c r="J23" s="213"/>
      <c r="K23" s="165"/>
      <c r="L23" s="165"/>
      <c r="M23" s="47">
        <v>3</v>
      </c>
      <c r="N23" s="27">
        <v>507.72</v>
      </c>
      <c r="O23" s="132">
        <f t="shared" si="0"/>
        <v>0.50772000000000006</v>
      </c>
      <c r="P23" s="169"/>
      <c r="Q23" s="165"/>
      <c r="R23" s="165"/>
    </row>
    <row r="24" spans="1:18" ht="15" customHeight="1" x14ac:dyDescent="0.25">
      <c r="A24">
        <v>8</v>
      </c>
      <c r="B24" s="211" t="s">
        <v>9</v>
      </c>
      <c r="C24" s="35" t="s">
        <v>47</v>
      </c>
      <c r="D24" s="208">
        <v>633</v>
      </c>
      <c r="E24" s="8">
        <v>39.024000000000001</v>
      </c>
      <c r="F24" s="8">
        <v>-122.8289</v>
      </c>
      <c r="G24" s="195" t="s">
        <v>115</v>
      </c>
      <c r="H24" s="196">
        <v>42116</v>
      </c>
      <c r="I24" s="177">
        <v>42144</v>
      </c>
      <c r="J24" s="211" t="s">
        <v>33</v>
      </c>
      <c r="K24" s="163">
        <v>58.1</v>
      </c>
      <c r="L24" s="163">
        <v>3629</v>
      </c>
      <c r="M24" s="47">
        <v>1</v>
      </c>
      <c r="N24" s="27">
        <v>1050.19</v>
      </c>
      <c r="O24" s="132">
        <f t="shared" si="0"/>
        <v>1.05019</v>
      </c>
      <c r="P24" s="167">
        <f>AVERAGE(O24:O26)</f>
        <v>1.0355133333333333</v>
      </c>
      <c r="Q24" s="163">
        <v>4</v>
      </c>
      <c r="R24" s="163">
        <v>0.19</v>
      </c>
    </row>
    <row r="25" spans="1:18" ht="15" customHeight="1" x14ac:dyDescent="0.25">
      <c r="B25" s="212"/>
      <c r="C25" s="35" t="s">
        <v>48</v>
      </c>
      <c r="D25" s="209"/>
      <c r="E25" s="6">
        <v>39.024000000000001</v>
      </c>
      <c r="F25" s="6">
        <v>-122.8289</v>
      </c>
      <c r="G25" s="193"/>
      <c r="H25" s="197"/>
      <c r="I25" s="178"/>
      <c r="J25" s="212"/>
      <c r="K25" s="164"/>
      <c r="L25" s="164"/>
      <c r="M25" s="47">
        <v>2</v>
      </c>
      <c r="N25" s="27">
        <v>1072.94</v>
      </c>
      <c r="O25" s="132">
        <f t="shared" si="0"/>
        <v>1.07294</v>
      </c>
      <c r="P25" s="168"/>
      <c r="Q25" s="164"/>
      <c r="R25" s="164"/>
    </row>
    <row r="26" spans="1:18" ht="15" customHeight="1" x14ac:dyDescent="0.25">
      <c r="B26" s="213"/>
      <c r="C26" s="35" t="s">
        <v>49</v>
      </c>
      <c r="D26" s="210"/>
      <c r="E26" s="7">
        <v>39.024000000000001</v>
      </c>
      <c r="F26" s="7">
        <v>-122.8289</v>
      </c>
      <c r="G26" s="194"/>
      <c r="H26" s="198"/>
      <c r="I26" s="179"/>
      <c r="J26" s="213"/>
      <c r="K26" s="165"/>
      <c r="L26" s="165"/>
      <c r="M26" s="47">
        <v>3</v>
      </c>
      <c r="N26" s="27">
        <v>983.41</v>
      </c>
      <c r="O26" s="132">
        <f t="shared" si="0"/>
        <v>0.98341000000000001</v>
      </c>
      <c r="P26" s="169"/>
      <c r="Q26" s="165"/>
      <c r="R26" s="165"/>
    </row>
    <row r="27" spans="1:18" ht="15" customHeight="1" x14ac:dyDescent="0.25">
      <c r="A27">
        <v>9</v>
      </c>
      <c r="B27" s="163" t="s">
        <v>9</v>
      </c>
      <c r="C27" s="35" t="s">
        <v>47</v>
      </c>
      <c r="D27" s="174" t="s">
        <v>44</v>
      </c>
      <c r="E27" s="8">
        <v>39.024000000000001</v>
      </c>
      <c r="F27" s="8">
        <v>-122.8289</v>
      </c>
      <c r="G27" s="195" t="s">
        <v>115</v>
      </c>
      <c r="H27" s="177">
        <v>42116</v>
      </c>
      <c r="I27" s="177">
        <v>42151</v>
      </c>
      <c r="J27" s="163" t="s">
        <v>33</v>
      </c>
      <c r="K27" s="163">
        <v>42</v>
      </c>
      <c r="L27" s="163">
        <v>1330</v>
      </c>
      <c r="M27" s="47">
        <v>1</v>
      </c>
      <c r="N27" s="27">
        <v>479.06</v>
      </c>
      <c r="O27" s="132">
        <f t="shared" si="0"/>
        <v>0.47905999999999999</v>
      </c>
      <c r="P27" s="167">
        <f>AVERAGE(O27:O29)</f>
        <v>0.46807333333333334</v>
      </c>
      <c r="Q27" s="163">
        <v>4</v>
      </c>
      <c r="R27" s="163">
        <v>0.19</v>
      </c>
    </row>
    <row r="28" spans="1:18" ht="15" customHeight="1" x14ac:dyDescent="0.25">
      <c r="B28" s="164"/>
      <c r="C28" s="35" t="s">
        <v>48</v>
      </c>
      <c r="D28" s="175"/>
      <c r="E28" s="6">
        <v>39.024000000000001</v>
      </c>
      <c r="F28" s="6">
        <v>-122.8289</v>
      </c>
      <c r="G28" s="193"/>
      <c r="H28" s="178"/>
      <c r="I28" s="178"/>
      <c r="J28" s="164"/>
      <c r="K28" s="164"/>
      <c r="L28" s="164"/>
      <c r="M28" s="47">
        <v>2</v>
      </c>
      <c r="N28" s="27">
        <v>489.93</v>
      </c>
      <c r="O28" s="132">
        <f t="shared" si="0"/>
        <v>0.48993000000000003</v>
      </c>
      <c r="P28" s="168"/>
      <c r="Q28" s="164"/>
      <c r="R28" s="164"/>
    </row>
    <row r="29" spans="1:18" ht="15" customHeight="1" x14ac:dyDescent="0.25">
      <c r="B29" s="165"/>
      <c r="C29" s="35" t="s">
        <v>49</v>
      </c>
      <c r="D29" s="176"/>
      <c r="E29" s="7">
        <v>39.024000000000001</v>
      </c>
      <c r="F29" s="7">
        <v>-122.8289</v>
      </c>
      <c r="G29" s="194"/>
      <c r="H29" s="179"/>
      <c r="I29" s="179"/>
      <c r="J29" s="165"/>
      <c r="K29" s="165"/>
      <c r="L29" s="165"/>
      <c r="M29" s="47">
        <v>3</v>
      </c>
      <c r="N29" s="27">
        <v>435.23</v>
      </c>
      <c r="O29" s="132">
        <f t="shared" si="0"/>
        <v>0.43523000000000001</v>
      </c>
      <c r="P29" s="169"/>
      <c r="Q29" s="165"/>
      <c r="R29" s="165"/>
    </row>
    <row r="30" spans="1:18" ht="15" customHeight="1" x14ac:dyDescent="0.25">
      <c r="A30">
        <v>10</v>
      </c>
      <c r="B30" s="202" t="s">
        <v>9</v>
      </c>
      <c r="C30" s="38" t="s">
        <v>43</v>
      </c>
      <c r="D30" s="205" t="s">
        <v>44</v>
      </c>
      <c r="E30" s="9">
        <v>39.018983792199997</v>
      </c>
      <c r="F30" s="9">
        <v>-122.80707389600001</v>
      </c>
      <c r="G30" s="195" t="s">
        <v>115</v>
      </c>
      <c r="H30" s="199">
        <v>42116</v>
      </c>
      <c r="I30" s="199">
        <v>42165</v>
      </c>
      <c r="J30" s="202" t="s">
        <v>33</v>
      </c>
      <c r="K30" s="202">
        <v>47.3</v>
      </c>
      <c r="L30" s="202">
        <v>1918</v>
      </c>
      <c r="M30" s="49">
        <v>1</v>
      </c>
      <c r="N30" s="40">
        <v>1100.69</v>
      </c>
      <c r="O30" s="132">
        <f t="shared" si="0"/>
        <v>1.1006899999999999</v>
      </c>
      <c r="P30" s="167">
        <f>AVERAGE(O30:O32)</f>
        <v>1.1147199999999999</v>
      </c>
      <c r="Q30" s="163">
        <v>4</v>
      </c>
      <c r="R30" s="163">
        <v>0.19</v>
      </c>
    </row>
    <row r="31" spans="1:18" ht="15" customHeight="1" x14ac:dyDescent="0.25">
      <c r="B31" s="203"/>
      <c r="C31" s="38" t="s">
        <v>45</v>
      </c>
      <c r="D31" s="206"/>
      <c r="E31" s="9">
        <v>39.018983792199997</v>
      </c>
      <c r="F31" s="9">
        <v>-122.80707389600001</v>
      </c>
      <c r="G31" s="193"/>
      <c r="H31" s="200"/>
      <c r="I31" s="200"/>
      <c r="J31" s="203"/>
      <c r="K31" s="203"/>
      <c r="L31" s="203"/>
      <c r="M31" s="49">
        <v>2</v>
      </c>
      <c r="N31" s="40">
        <v>1142.6600000000001</v>
      </c>
      <c r="O31" s="132">
        <f t="shared" si="0"/>
        <v>1.14266</v>
      </c>
      <c r="P31" s="168"/>
      <c r="Q31" s="164"/>
      <c r="R31" s="164"/>
    </row>
    <row r="32" spans="1:18" ht="15" customHeight="1" x14ac:dyDescent="0.25">
      <c r="B32" s="204"/>
      <c r="C32" s="38" t="s">
        <v>46</v>
      </c>
      <c r="D32" s="207"/>
      <c r="E32" s="10">
        <v>39.018983792199997</v>
      </c>
      <c r="F32" s="10">
        <v>-122.80707389600001</v>
      </c>
      <c r="G32" s="194"/>
      <c r="H32" s="201"/>
      <c r="I32" s="201"/>
      <c r="J32" s="204"/>
      <c r="K32" s="204"/>
      <c r="L32" s="204"/>
      <c r="M32" s="49">
        <v>3</v>
      </c>
      <c r="N32" s="40">
        <v>1100.81</v>
      </c>
      <c r="O32" s="132">
        <f t="shared" si="0"/>
        <v>1.1008099999999998</v>
      </c>
      <c r="P32" s="169"/>
      <c r="Q32" s="165"/>
      <c r="R32" s="165"/>
    </row>
    <row r="33" spans="1:18" ht="15" customHeight="1" x14ac:dyDescent="0.25">
      <c r="A33">
        <v>11</v>
      </c>
      <c r="B33" s="163" t="s">
        <v>9</v>
      </c>
      <c r="C33" s="35" t="s">
        <v>50</v>
      </c>
      <c r="D33" s="174" t="s">
        <v>51</v>
      </c>
      <c r="E33" s="8">
        <v>39.055999999999997</v>
      </c>
      <c r="F33" s="5">
        <v>-122.9132</v>
      </c>
      <c r="G33" s="195" t="s">
        <v>115</v>
      </c>
      <c r="H33" s="177">
        <v>42116</v>
      </c>
      <c r="I33" s="177">
        <v>42165</v>
      </c>
      <c r="J33" s="163" t="s">
        <v>33</v>
      </c>
      <c r="K33" s="163">
        <v>47.9</v>
      </c>
      <c r="L33" s="163">
        <v>2204</v>
      </c>
      <c r="M33" s="47">
        <v>1</v>
      </c>
      <c r="N33" s="27">
        <v>608.12</v>
      </c>
      <c r="O33" s="132">
        <f t="shared" si="0"/>
        <v>0.60811999999999999</v>
      </c>
      <c r="P33" s="167">
        <f>AVERAGE(O33:O35)</f>
        <v>0.60170666666666672</v>
      </c>
      <c r="Q33" s="163">
        <v>4</v>
      </c>
      <c r="R33" s="163">
        <v>0.19</v>
      </c>
    </row>
    <row r="34" spans="1:18" ht="15" customHeight="1" x14ac:dyDescent="0.25">
      <c r="B34" s="164"/>
      <c r="C34" s="35" t="s">
        <v>52</v>
      </c>
      <c r="D34" s="175"/>
      <c r="E34" s="6">
        <v>39.055999999999997</v>
      </c>
      <c r="F34" s="3">
        <v>-122.9132</v>
      </c>
      <c r="G34" s="193"/>
      <c r="H34" s="178"/>
      <c r="I34" s="178"/>
      <c r="J34" s="164"/>
      <c r="K34" s="164"/>
      <c r="L34" s="164"/>
      <c r="M34" s="47">
        <v>2</v>
      </c>
      <c r="N34" s="27">
        <v>596.23</v>
      </c>
      <c r="O34" s="132">
        <f t="shared" si="0"/>
        <v>0.59623000000000004</v>
      </c>
      <c r="P34" s="168"/>
      <c r="Q34" s="164"/>
      <c r="R34" s="164"/>
    </row>
    <row r="35" spans="1:18" ht="15" customHeight="1" x14ac:dyDescent="0.25">
      <c r="B35" s="165"/>
      <c r="C35" s="35" t="s">
        <v>53</v>
      </c>
      <c r="D35" s="176"/>
      <c r="E35" s="7">
        <v>39.055999999999997</v>
      </c>
      <c r="F35" s="4">
        <v>-122.9132</v>
      </c>
      <c r="G35" s="194"/>
      <c r="H35" s="179"/>
      <c r="I35" s="179"/>
      <c r="J35" s="165"/>
      <c r="K35" s="165"/>
      <c r="L35" s="165"/>
      <c r="M35" s="47">
        <v>3</v>
      </c>
      <c r="N35" s="27">
        <v>600.77</v>
      </c>
      <c r="O35" s="132">
        <f t="shared" si="0"/>
        <v>0.60077000000000003</v>
      </c>
      <c r="P35" s="169"/>
      <c r="Q35" s="165"/>
      <c r="R35" s="165"/>
    </row>
    <row r="36" spans="1:18" ht="15" customHeight="1" x14ac:dyDescent="0.25">
      <c r="A36">
        <v>12</v>
      </c>
      <c r="B36" s="163" t="s">
        <v>9</v>
      </c>
      <c r="C36" s="35" t="s">
        <v>54</v>
      </c>
      <c r="D36" s="174" t="s">
        <v>32</v>
      </c>
      <c r="E36" s="5">
        <v>39.018983792199997</v>
      </c>
      <c r="F36" s="5">
        <v>-122.80707389600001</v>
      </c>
      <c r="G36" s="195" t="s">
        <v>115</v>
      </c>
      <c r="H36" s="177">
        <v>42116</v>
      </c>
      <c r="I36" s="177">
        <v>42165</v>
      </c>
      <c r="J36" s="163" t="s">
        <v>55</v>
      </c>
      <c r="K36" s="163">
        <v>23</v>
      </c>
      <c r="L36" s="163">
        <v>121</v>
      </c>
      <c r="M36" s="47">
        <v>1</v>
      </c>
      <c r="N36" s="27">
        <v>188.41</v>
      </c>
      <c r="O36" s="132">
        <f t="shared" si="0"/>
        <v>0.18840999999999999</v>
      </c>
      <c r="P36" s="167">
        <f>AVERAGE(O36:O38)</f>
        <v>0.17734333333333333</v>
      </c>
      <c r="Q36" s="163">
        <v>3</v>
      </c>
      <c r="R36" s="163">
        <v>0.09</v>
      </c>
    </row>
    <row r="37" spans="1:18" ht="15" customHeight="1" x14ac:dyDescent="0.25">
      <c r="B37" s="164"/>
      <c r="C37" s="35" t="s">
        <v>56</v>
      </c>
      <c r="D37" s="175"/>
      <c r="E37" s="3">
        <v>39.018983792199997</v>
      </c>
      <c r="F37" s="3">
        <v>-122.80707389600001</v>
      </c>
      <c r="G37" s="193"/>
      <c r="H37" s="178"/>
      <c r="I37" s="178"/>
      <c r="J37" s="164"/>
      <c r="K37" s="164"/>
      <c r="L37" s="164"/>
      <c r="M37" s="47">
        <v>2</v>
      </c>
      <c r="N37" s="27">
        <v>175.96</v>
      </c>
      <c r="O37" s="132">
        <f t="shared" si="0"/>
        <v>0.17596000000000001</v>
      </c>
      <c r="P37" s="168"/>
      <c r="Q37" s="164"/>
      <c r="R37" s="164"/>
    </row>
    <row r="38" spans="1:18" ht="15" customHeight="1" x14ac:dyDescent="0.25">
      <c r="B38" s="165"/>
      <c r="C38" s="35" t="s">
        <v>57</v>
      </c>
      <c r="D38" s="176"/>
      <c r="E38" s="11">
        <v>39.018983792199997</v>
      </c>
      <c r="F38" s="11">
        <v>-122.80707389600001</v>
      </c>
      <c r="G38" s="194"/>
      <c r="H38" s="179"/>
      <c r="I38" s="179"/>
      <c r="J38" s="165"/>
      <c r="K38" s="165"/>
      <c r="L38" s="165"/>
      <c r="M38" s="47">
        <v>3</v>
      </c>
      <c r="N38" s="27">
        <v>167.66</v>
      </c>
      <c r="O38" s="132">
        <f t="shared" si="0"/>
        <v>0.16766</v>
      </c>
      <c r="P38" s="169"/>
      <c r="Q38" s="165"/>
      <c r="R38" s="165"/>
    </row>
    <row r="39" spans="1:18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18" x14ac:dyDescent="0.25">
      <c r="B40" t="s">
        <v>127</v>
      </c>
    </row>
    <row r="42" spans="1:18" x14ac:dyDescent="0.25">
      <c r="B42" s="42" t="s">
        <v>118</v>
      </c>
      <c r="C42" s="42"/>
      <c r="D42" s="42"/>
      <c r="E42" s="42"/>
      <c r="F42" s="42"/>
      <c r="G42" s="42"/>
      <c r="H42" s="42"/>
      <c r="I42" s="42"/>
      <c r="J42" s="44"/>
    </row>
    <row r="44" spans="1:18" ht="18.75" x14ac:dyDescent="0.3">
      <c r="B44" s="43" t="s">
        <v>112</v>
      </c>
      <c r="C44" s="29"/>
      <c r="D44" s="29"/>
      <c r="E44" s="29"/>
      <c r="F44" s="30"/>
      <c r="G44" s="29"/>
      <c r="H44" s="29"/>
      <c r="I44" s="29"/>
    </row>
    <row r="45" spans="1:18" ht="18.75" x14ac:dyDescent="0.3">
      <c r="B45" s="29" t="s">
        <v>125</v>
      </c>
      <c r="C45" s="29"/>
      <c r="D45" s="29"/>
      <c r="E45" s="29"/>
      <c r="F45" s="30"/>
      <c r="G45" s="29"/>
      <c r="H45" s="29"/>
      <c r="I45" s="29"/>
      <c r="J45" s="44"/>
      <c r="K45" s="44"/>
      <c r="L45" s="44"/>
      <c r="M45" s="44"/>
    </row>
  </sheetData>
  <mergeCells count="133">
    <mergeCell ref="P9:P11"/>
    <mergeCell ref="P12:P14"/>
    <mergeCell ref="P36:P38"/>
    <mergeCell ref="P33:P35"/>
    <mergeCell ref="P15:P17"/>
    <mergeCell ref="P18:P20"/>
    <mergeCell ref="P21:P23"/>
    <mergeCell ref="P24:P26"/>
    <mergeCell ref="P27:P29"/>
    <mergeCell ref="P30:P32"/>
    <mergeCell ref="R24:R26"/>
    <mergeCell ref="R30:R32"/>
    <mergeCell ref="R33:R35"/>
    <mergeCell ref="R27:R29"/>
    <mergeCell ref="R36:R38"/>
    <mergeCell ref="Q24:Q26"/>
    <mergeCell ref="Q27:Q29"/>
    <mergeCell ref="Q30:Q32"/>
    <mergeCell ref="Q33:Q35"/>
    <mergeCell ref="Q36:Q38"/>
    <mergeCell ref="Q9:Q11"/>
    <mergeCell ref="Q15:Q17"/>
    <mergeCell ref="Q18:Q20"/>
    <mergeCell ref="Q12:Q14"/>
    <mergeCell ref="Q21:Q23"/>
    <mergeCell ref="R9:R11"/>
    <mergeCell ref="R12:R14"/>
    <mergeCell ref="R15:R17"/>
    <mergeCell ref="R18:R20"/>
    <mergeCell ref="R21:R23"/>
    <mergeCell ref="Q3:Q5"/>
    <mergeCell ref="Q6:Q8"/>
    <mergeCell ref="P3:P5"/>
    <mergeCell ref="R3:R5"/>
    <mergeCell ref="R6:R8"/>
    <mergeCell ref="P6:P8"/>
    <mergeCell ref="J30:J32"/>
    <mergeCell ref="J33:J35"/>
    <mergeCell ref="J36:J38"/>
    <mergeCell ref="K30:K32"/>
    <mergeCell ref="L30:L32"/>
    <mergeCell ref="L36:L38"/>
    <mergeCell ref="K36:K38"/>
    <mergeCell ref="L33:L35"/>
    <mergeCell ref="K33:K35"/>
    <mergeCell ref="K21:K23"/>
    <mergeCell ref="L18:L20"/>
    <mergeCell ref="L21:L23"/>
    <mergeCell ref="K27:K29"/>
    <mergeCell ref="L27:L29"/>
    <mergeCell ref="J21:J23"/>
    <mergeCell ref="J27:J29"/>
    <mergeCell ref="J24:J26"/>
    <mergeCell ref="K3:K5"/>
    <mergeCell ref="L15:L17"/>
    <mergeCell ref="K12:K14"/>
    <mergeCell ref="B30:B32"/>
    <mergeCell ref="D30:D32"/>
    <mergeCell ref="G30:G32"/>
    <mergeCell ref="H30:H32"/>
    <mergeCell ref="J6:J8"/>
    <mergeCell ref="D15:D17"/>
    <mergeCell ref="D18:D20"/>
    <mergeCell ref="D21:D23"/>
    <mergeCell ref="D24:D26"/>
    <mergeCell ref="B6:B8"/>
    <mergeCell ref="B9:B11"/>
    <mergeCell ref="B12:B14"/>
    <mergeCell ref="B15:B17"/>
    <mergeCell ref="B18:B20"/>
    <mergeCell ref="B21:B23"/>
    <mergeCell ref="B24:B26"/>
    <mergeCell ref="H27:H29"/>
    <mergeCell ref="H33:H35"/>
    <mergeCell ref="H36:H38"/>
    <mergeCell ref="I30:I32"/>
    <mergeCell ref="I33:I35"/>
    <mergeCell ref="I36:I38"/>
    <mergeCell ref="I27:I29"/>
    <mergeCell ref="B27:B29"/>
    <mergeCell ref="D27:D29"/>
    <mergeCell ref="G27:G29"/>
    <mergeCell ref="B33:B35"/>
    <mergeCell ref="B36:B38"/>
    <mergeCell ref="D33:D35"/>
    <mergeCell ref="D36:D38"/>
    <mergeCell ref="G33:G35"/>
    <mergeCell ref="G36:G38"/>
    <mergeCell ref="J18:J20"/>
    <mergeCell ref="I15:I17"/>
    <mergeCell ref="I18:I20"/>
    <mergeCell ref="I21:I23"/>
    <mergeCell ref="I24:I26"/>
    <mergeCell ref="L3:L5"/>
    <mergeCell ref="G15:G17"/>
    <mergeCell ref="G18:G20"/>
    <mergeCell ref="G21:G23"/>
    <mergeCell ref="G24:G26"/>
    <mergeCell ref="K18:K20"/>
    <mergeCell ref="L24:L26"/>
    <mergeCell ref="K24:K26"/>
    <mergeCell ref="J15:J17"/>
    <mergeCell ref="H3:H5"/>
    <mergeCell ref="H6:H8"/>
    <mergeCell ref="H9:H11"/>
    <mergeCell ref="H12:H14"/>
    <mergeCell ref="H15:H17"/>
    <mergeCell ref="H18:H20"/>
    <mergeCell ref="H21:H23"/>
    <mergeCell ref="H24:H26"/>
    <mergeCell ref="L6:L8"/>
    <mergeCell ref="K15:K17"/>
    <mergeCell ref="B1:N1"/>
    <mergeCell ref="G3:G5"/>
    <mergeCell ref="G6:G8"/>
    <mergeCell ref="G9:G11"/>
    <mergeCell ref="G12:G14"/>
    <mergeCell ref="B3:B5"/>
    <mergeCell ref="D3:D5"/>
    <mergeCell ref="D6:D8"/>
    <mergeCell ref="D9:D11"/>
    <mergeCell ref="D12:D14"/>
    <mergeCell ref="I3:I5"/>
    <mergeCell ref="I6:I8"/>
    <mergeCell ref="I9:I11"/>
    <mergeCell ref="I12:I14"/>
    <mergeCell ref="J3:J5"/>
    <mergeCell ref="J9:J11"/>
    <mergeCell ref="J12:J14"/>
    <mergeCell ref="K6:K8"/>
    <mergeCell ref="L9:L11"/>
    <mergeCell ref="K9:K11"/>
    <mergeCell ref="L12:L14"/>
  </mergeCells>
  <pageMargins left="0.7" right="0.7" top="0.75" bottom="0.75" header="0.3" footer="0.3"/>
  <pageSetup scale="6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12"/>
  <sheetViews>
    <sheetView zoomScale="80" zoomScaleNormal="80" workbookViewId="0">
      <selection activeCell="B3" sqref="B3:B5"/>
    </sheetView>
  </sheetViews>
  <sheetFormatPr defaultRowHeight="15" x14ac:dyDescent="0.25"/>
  <cols>
    <col min="1" max="1" width="3" customWidth="1"/>
    <col min="2" max="2" width="15" customWidth="1"/>
    <col min="3" max="3" width="15" hidden="1" customWidth="1"/>
    <col min="4" max="4" width="13" customWidth="1"/>
    <col min="5" max="6" width="15" hidden="1" customWidth="1"/>
    <col min="7" max="7" width="13.5703125" customWidth="1"/>
    <col min="8" max="9" width="12.28515625" customWidth="1"/>
    <col min="10" max="12" width="15" customWidth="1"/>
    <col min="13" max="13" width="10.140625" customWidth="1"/>
    <col min="14" max="14" width="15" customWidth="1"/>
    <col min="16" max="16" width="16.7109375" customWidth="1"/>
  </cols>
  <sheetData>
    <row r="1" spans="1:18" ht="18.75" customHeight="1" x14ac:dyDescent="0.25">
      <c r="B1" s="181" t="s">
        <v>214</v>
      </c>
      <c r="C1" s="182"/>
      <c r="D1" s="182"/>
      <c r="E1" s="182"/>
      <c r="F1" s="182"/>
      <c r="G1" s="182"/>
      <c r="H1" s="182"/>
      <c r="I1" s="182"/>
      <c r="J1" s="182"/>
      <c r="K1" s="190"/>
      <c r="L1" s="190"/>
      <c r="M1" s="190"/>
      <c r="N1" s="191"/>
    </row>
    <row r="2" spans="1:18" ht="48" customHeight="1" thickBot="1" x14ac:dyDescent="0.3">
      <c r="A2" s="50" t="s">
        <v>128</v>
      </c>
      <c r="B2" s="37" t="s">
        <v>1</v>
      </c>
      <c r="C2" s="33" t="s">
        <v>17</v>
      </c>
      <c r="D2" s="36" t="s">
        <v>2</v>
      </c>
      <c r="E2" s="32" t="s">
        <v>18</v>
      </c>
      <c r="F2" s="32" t="s">
        <v>19</v>
      </c>
      <c r="G2" s="32" t="s">
        <v>114</v>
      </c>
      <c r="H2" s="33" t="s">
        <v>3</v>
      </c>
      <c r="I2" s="33" t="s">
        <v>4</v>
      </c>
      <c r="J2" s="33" t="s">
        <v>5</v>
      </c>
      <c r="K2" s="33" t="s">
        <v>6</v>
      </c>
      <c r="L2" s="33" t="s">
        <v>7</v>
      </c>
      <c r="M2" s="33" t="s">
        <v>120</v>
      </c>
      <c r="N2" s="34" t="s">
        <v>8</v>
      </c>
      <c r="O2" s="39" t="s">
        <v>119</v>
      </c>
      <c r="P2" s="39" t="s">
        <v>122</v>
      </c>
      <c r="Q2" s="39" t="s">
        <v>113</v>
      </c>
      <c r="R2" s="39" t="s">
        <v>124</v>
      </c>
    </row>
    <row r="3" spans="1:18" ht="15" customHeight="1" x14ac:dyDescent="0.25">
      <c r="A3">
        <v>1</v>
      </c>
      <c r="B3" s="163" t="s">
        <v>9</v>
      </c>
      <c r="C3" s="35" t="s">
        <v>20</v>
      </c>
      <c r="D3" s="163">
        <v>778</v>
      </c>
      <c r="E3" s="2">
        <v>39.018983792199997</v>
      </c>
      <c r="F3" s="2">
        <v>-122.80707389600001</v>
      </c>
      <c r="G3" s="192" t="s">
        <v>115</v>
      </c>
      <c r="H3" s="177">
        <v>42117</v>
      </c>
      <c r="I3" s="177">
        <v>42144</v>
      </c>
      <c r="J3" s="163" t="s">
        <v>21</v>
      </c>
      <c r="K3" s="163">
        <v>31.5</v>
      </c>
      <c r="L3" s="163">
        <v>481</v>
      </c>
      <c r="M3" s="47">
        <v>1</v>
      </c>
      <c r="N3" s="27">
        <v>544.95000000000005</v>
      </c>
      <c r="O3" s="132">
        <f>SUM(N3/1000)</f>
        <v>0.54495000000000005</v>
      </c>
      <c r="P3" s="167">
        <f>AVERAGE(O3:O5)</f>
        <v>0.54994333333333334</v>
      </c>
      <c r="Q3" s="163">
        <v>4</v>
      </c>
      <c r="R3" s="163">
        <v>0.19</v>
      </c>
    </row>
    <row r="4" spans="1:18" ht="15" customHeight="1" x14ac:dyDescent="0.25">
      <c r="B4" s="164"/>
      <c r="C4" s="35" t="s">
        <v>22</v>
      </c>
      <c r="D4" s="164"/>
      <c r="E4" s="3">
        <v>39.018983792199997</v>
      </c>
      <c r="F4" s="3">
        <v>-122.80707389600001</v>
      </c>
      <c r="G4" s="193"/>
      <c r="H4" s="178"/>
      <c r="I4" s="178"/>
      <c r="J4" s="164"/>
      <c r="K4" s="164"/>
      <c r="L4" s="164"/>
      <c r="M4" s="47">
        <v>2</v>
      </c>
      <c r="N4" s="27">
        <v>563.89</v>
      </c>
      <c r="O4" s="132">
        <f t="shared" ref="O4:O5" si="0">SUM(N4/1000)</f>
        <v>0.56389</v>
      </c>
      <c r="P4" s="168"/>
      <c r="Q4" s="164"/>
      <c r="R4" s="164"/>
    </row>
    <row r="5" spans="1:18" ht="15" customHeight="1" x14ac:dyDescent="0.25">
      <c r="B5" s="165"/>
      <c r="C5" s="35" t="s">
        <v>23</v>
      </c>
      <c r="D5" s="165"/>
      <c r="E5" s="4">
        <v>39.018983792199997</v>
      </c>
      <c r="F5" s="4">
        <v>-122.80707389600001</v>
      </c>
      <c r="G5" s="194"/>
      <c r="H5" s="179"/>
      <c r="I5" s="179"/>
      <c r="J5" s="165"/>
      <c r="K5" s="165"/>
      <c r="L5" s="165"/>
      <c r="M5" s="47">
        <v>3</v>
      </c>
      <c r="N5" s="27">
        <v>540.99</v>
      </c>
      <c r="O5" s="132">
        <f t="shared" si="0"/>
        <v>0.54098999999999997</v>
      </c>
      <c r="P5" s="169"/>
      <c r="Q5" s="165"/>
      <c r="R5" s="165"/>
    </row>
    <row r="6" spans="1:18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8" x14ac:dyDescent="0.25">
      <c r="B7" t="s">
        <v>127</v>
      </c>
    </row>
    <row r="9" spans="1:18" x14ac:dyDescent="0.25">
      <c r="B9" s="42" t="s">
        <v>118</v>
      </c>
      <c r="C9" s="42"/>
      <c r="D9" s="42"/>
      <c r="E9" s="42"/>
      <c r="F9" s="42"/>
      <c r="G9" s="42"/>
      <c r="H9" s="42"/>
      <c r="I9" s="42"/>
      <c r="J9" s="44"/>
    </row>
    <row r="11" spans="1:18" ht="18.75" x14ac:dyDescent="0.3">
      <c r="B11" s="43" t="s">
        <v>112</v>
      </c>
      <c r="C11" s="29"/>
      <c r="D11" s="29"/>
      <c r="E11" s="29"/>
      <c r="F11" s="30"/>
      <c r="G11" s="29"/>
      <c r="H11" s="29"/>
      <c r="I11" s="29"/>
    </row>
    <row r="12" spans="1:18" ht="18.75" x14ac:dyDescent="0.3">
      <c r="B12" s="29" t="s">
        <v>125</v>
      </c>
      <c r="C12" s="29"/>
      <c r="D12" s="29"/>
      <c r="E12" s="29"/>
      <c r="F12" s="30"/>
      <c r="G12" s="29"/>
      <c r="H12" s="29"/>
      <c r="I12" s="29"/>
      <c r="J12" s="44"/>
      <c r="K12" s="44"/>
      <c r="L12" s="44"/>
      <c r="M12" s="44"/>
    </row>
  </sheetData>
  <mergeCells count="12">
    <mergeCell ref="P3:P5"/>
    <mergeCell ref="Q3:Q5"/>
    <mergeCell ref="R3:R5"/>
    <mergeCell ref="B1:N1"/>
    <mergeCell ref="B3:B5"/>
    <mergeCell ref="D3:D5"/>
    <mergeCell ref="G3:G5"/>
    <mergeCell ref="H3:H5"/>
    <mergeCell ref="I3:I5"/>
    <mergeCell ref="J3:J5"/>
    <mergeCell ref="K3:K5"/>
    <mergeCell ref="L3:L5"/>
  </mergeCells>
  <pageMargins left="0.7" right="0.7" top="0.75" bottom="0.75" header="0.3" footer="0.3"/>
  <pageSetup scale="6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21"/>
  <sheetViews>
    <sheetView zoomScale="80" zoomScaleNormal="80" workbookViewId="0">
      <selection activeCell="B3" sqref="B3:B14"/>
    </sheetView>
  </sheetViews>
  <sheetFormatPr defaultRowHeight="15" x14ac:dyDescent="0.25"/>
  <cols>
    <col min="1" max="1" width="3" customWidth="1"/>
    <col min="2" max="2" width="15" customWidth="1"/>
    <col min="3" max="3" width="15" hidden="1" customWidth="1"/>
    <col min="4" max="4" width="13" customWidth="1"/>
    <col min="5" max="6" width="15" hidden="1" customWidth="1"/>
    <col min="7" max="7" width="13.5703125" customWidth="1"/>
    <col min="8" max="9" width="12.28515625" customWidth="1"/>
    <col min="10" max="12" width="15" customWidth="1"/>
    <col min="13" max="13" width="10.140625" customWidth="1"/>
    <col min="14" max="14" width="15" customWidth="1"/>
    <col min="16" max="16" width="16.7109375" customWidth="1"/>
  </cols>
  <sheetData>
    <row r="1" spans="1:18" ht="18.75" customHeight="1" x14ac:dyDescent="0.25">
      <c r="B1" s="181" t="s">
        <v>215</v>
      </c>
      <c r="C1" s="182"/>
      <c r="D1" s="182"/>
      <c r="E1" s="182"/>
      <c r="F1" s="182"/>
      <c r="G1" s="182"/>
      <c r="H1" s="182"/>
      <c r="I1" s="182"/>
      <c r="J1" s="182"/>
      <c r="K1" s="190"/>
      <c r="L1" s="190"/>
      <c r="M1" s="190"/>
      <c r="N1" s="191"/>
    </row>
    <row r="2" spans="1:18" ht="48" customHeight="1" thickBot="1" x14ac:dyDescent="0.3">
      <c r="A2" s="50" t="s">
        <v>128</v>
      </c>
      <c r="B2" s="37" t="s">
        <v>1</v>
      </c>
      <c r="C2" s="33" t="s">
        <v>17</v>
      </c>
      <c r="D2" s="36" t="s">
        <v>2</v>
      </c>
      <c r="E2" s="32" t="s">
        <v>18</v>
      </c>
      <c r="F2" s="32" t="s">
        <v>19</v>
      </c>
      <c r="G2" s="32" t="s">
        <v>114</v>
      </c>
      <c r="H2" s="33" t="s">
        <v>3</v>
      </c>
      <c r="I2" s="33" t="s">
        <v>4</v>
      </c>
      <c r="J2" s="33" t="s">
        <v>5</v>
      </c>
      <c r="K2" s="33" t="s">
        <v>6</v>
      </c>
      <c r="L2" s="33" t="s">
        <v>7</v>
      </c>
      <c r="M2" s="33" t="s">
        <v>120</v>
      </c>
      <c r="N2" s="34" t="s">
        <v>8</v>
      </c>
      <c r="O2" s="39" t="s">
        <v>119</v>
      </c>
      <c r="P2" s="39" t="s">
        <v>122</v>
      </c>
      <c r="Q2" s="39" t="s">
        <v>113</v>
      </c>
      <c r="R2" s="39" t="s">
        <v>124</v>
      </c>
    </row>
    <row r="3" spans="1:18" ht="15" customHeight="1" x14ac:dyDescent="0.25">
      <c r="A3">
        <v>1</v>
      </c>
      <c r="B3" s="163" t="s">
        <v>9</v>
      </c>
      <c r="C3" s="35" t="s">
        <v>20</v>
      </c>
      <c r="D3" s="163" t="s">
        <v>218</v>
      </c>
      <c r="E3" s="2">
        <v>39.018983792199997</v>
      </c>
      <c r="F3" s="2">
        <v>-122.80707389600001</v>
      </c>
      <c r="G3" s="192" t="s">
        <v>115</v>
      </c>
      <c r="H3" s="177">
        <v>42123</v>
      </c>
      <c r="I3" s="177">
        <v>42130</v>
      </c>
      <c r="J3" s="163" t="s">
        <v>152</v>
      </c>
      <c r="K3" s="163">
        <v>23</v>
      </c>
      <c r="L3" s="163">
        <v>402</v>
      </c>
      <c r="M3" s="47">
        <v>1</v>
      </c>
      <c r="N3" s="28">
        <v>77.430000000000007</v>
      </c>
      <c r="O3" s="132">
        <f>SUM(N3/1000)</f>
        <v>7.7430000000000013E-2</v>
      </c>
      <c r="P3" s="171">
        <f>AVERAGE(O3:O5)</f>
        <v>8.0030000000000004E-2</v>
      </c>
      <c r="Q3" s="163">
        <v>3</v>
      </c>
      <c r="R3" s="163">
        <v>0.09</v>
      </c>
    </row>
    <row r="4" spans="1:18" ht="15" customHeight="1" x14ac:dyDescent="0.25">
      <c r="B4" s="164"/>
      <c r="C4" s="35" t="s">
        <v>22</v>
      </c>
      <c r="D4" s="164"/>
      <c r="E4" s="3">
        <v>39.018983792199997</v>
      </c>
      <c r="F4" s="3">
        <v>-122.80707389600001</v>
      </c>
      <c r="G4" s="193"/>
      <c r="H4" s="178"/>
      <c r="I4" s="178"/>
      <c r="J4" s="164"/>
      <c r="K4" s="164"/>
      <c r="L4" s="164"/>
      <c r="M4" s="47">
        <v>2</v>
      </c>
      <c r="N4" s="28">
        <v>82.33</v>
      </c>
      <c r="O4" s="132">
        <f t="shared" ref="O4:O14" si="0">SUM(N4/1000)</f>
        <v>8.233E-2</v>
      </c>
      <c r="P4" s="172"/>
      <c r="Q4" s="164"/>
      <c r="R4" s="164"/>
    </row>
    <row r="5" spans="1:18" ht="15" customHeight="1" x14ac:dyDescent="0.25">
      <c r="B5" s="165"/>
      <c r="C5" s="35" t="s">
        <v>23</v>
      </c>
      <c r="D5" s="165"/>
      <c r="E5" s="4">
        <v>39.018983792199997</v>
      </c>
      <c r="F5" s="4">
        <v>-122.80707389600001</v>
      </c>
      <c r="G5" s="194"/>
      <c r="H5" s="179"/>
      <c r="I5" s="179"/>
      <c r="J5" s="165"/>
      <c r="K5" s="165"/>
      <c r="L5" s="165"/>
      <c r="M5" s="47">
        <v>3</v>
      </c>
      <c r="N5" s="28">
        <v>80.33</v>
      </c>
      <c r="O5" s="132">
        <f t="shared" si="0"/>
        <v>8.0329999999999999E-2</v>
      </c>
      <c r="P5" s="173"/>
      <c r="Q5" s="165"/>
      <c r="R5" s="165"/>
    </row>
    <row r="6" spans="1:18" ht="15" customHeight="1" x14ac:dyDescent="0.25">
      <c r="A6">
        <v>2</v>
      </c>
      <c r="B6" s="163" t="s">
        <v>9</v>
      </c>
      <c r="C6" s="35" t="s">
        <v>24</v>
      </c>
      <c r="D6" s="163" t="s">
        <v>218</v>
      </c>
      <c r="E6" s="5">
        <v>39.018983792199997</v>
      </c>
      <c r="F6" s="5">
        <v>-122.80707389600001</v>
      </c>
      <c r="G6" s="195" t="s">
        <v>115</v>
      </c>
      <c r="H6" s="177">
        <v>42123</v>
      </c>
      <c r="I6" s="177">
        <v>42130</v>
      </c>
      <c r="J6" s="163" t="s">
        <v>55</v>
      </c>
      <c r="K6" s="163">
        <v>21</v>
      </c>
      <c r="L6" s="163">
        <v>302</v>
      </c>
      <c r="M6" s="47">
        <v>1</v>
      </c>
      <c r="N6" s="133">
        <v>173.82</v>
      </c>
      <c r="O6" s="132">
        <f t="shared" si="0"/>
        <v>0.17382</v>
      </c>
      <c r="P6" s="167">
        <f>AVERAGE(O6:O8)</f>
        <v>0.17698333333333335</v>
      </c>
      <c r="Q6" s="163">
        <v>3</v>
      </c>
      <c r="R6" s="163">
        <v>0.09</v>
      </c>
    </row>
    <row r="7" spans="1:18" ht="15" customHeight="1" x14ac:dyDescent="0.25">
      <c r="B7" s="164"/>
      <c r="C7" s="35" t="s">
        <v>26</v>
      </c>
      <c r="D7" s="164"/>
      <c r="E7" s="3">
        <v>39.018983792199997</v>
      </c>
      <c r="F7" s="3">
        <v>-122.80707389600001</v>
      </c>
      <c r="G7" s="193"/>
      <c r="H7" s="178"/>
      <c r="I7" s="178"/>
      <c r="J7" s="164"/>
      <c r="K7" s="164"/>
      <c r="L7" s="164"/>
      <c r="M7" s="47">
        <v>2</v>
      </c>
      <c r="N7" s="133">
        <v>162.04</v>
      </c>
      <c r="O7" s="132">
        <f t="shared" si="0"/>
        <v>0.16203999999999999</v>
      </c>
      <c r="P7" s="168"/>
      <c r="Q7" s="164"/>
      <c r="R7" s="164"/>
    </row>
    <row r="8" spans="1:18" ht="15" customHeight="1" x14ac:dyDescent="0.25">
      <c r="B8" s="165"/>
      <c r="C8" s="35" t="s">
        <v>27</v>
      </c>
      <c r="D8" s="165"/>
      <c r="E8" s="4">
        <v>39.018983792199997</v>
      </c>
      <c r="F8" s="4">
        <v>-122.80707389600001</v>
      </c>
      <c r="G8" s="194"/>
      <c r="H8" s="179"/>
      <c r="I8" s="179"/>
      <c r="J8" s="165"/>
      <c r="K8" s="165"/>
      <c r="L8" s="165"/>
      <c r="M8" s="47">
        <v>3</v>
      </c>
      <c r="N8" s="133">
        <v>195.09</v>
      </c>
      <c r="O8" s="132">
        <f t="shared" si="0"/>
        <v>0.19509000000000001</v>
      </c>
      <c r="P8" s="169"/>
      <c r="Q8" s="165"/>
      <c r="R8" s="165"/>
    </row>
    <row r="9" spans="1:18" ht="15" customHeight="1" x14ac:dyDescent="0.25">
      <c r="A9">
        <v>3</v>
      </c>
      <c r="B9" s="163" t="s">
        <v>9</v>
      </c>
      <c r="C9" s="35" t="s">
        <v>28</v>
      </c>
      <c r="D9" s="163" t="s">
        <v>218</v>
      </c>
      <c r="E9" s="6">
        <v>39.055999999999997</v>
      </c>
      <c r="F9" s="3">
        <v>-122.9132</v>
      </c>
      <c r="G9" s="195" t="s">
        <v>115</v>
      </c>
      <c r="H9" s="177">
        <v>42123</v>
      </c>
      <c r="I9" s="177">
        <v>42130</v>
      </c>
      <c r="J9" s="163" t="s">
        <v>33</v>
      </c>
      <c r="K9" s="163">
        <v>25</v>
      </c>
      <c r="L9" s="163">
        <v>170</v>
      </c>
      <c r="M9" s="47">
        <v>1</v>
      </c>
      <c r="N9" s="28">
        <v>266.87</v>
      </c>
      <c r="O9" s="132">
        <f t="shared" si="0"/>
        <v>0.26687</v>
      </c>
      <c r="P9" s="167">
        <f>AVERAGE(O9:O11)</f>
        <v>0.32254333333333335</v>
      </c>
      <c r="Q9" s="163">
        <v>4</v>
      </c>
      <c r="R9" s="163">
        <v>0.19</v>
      </c>
    </row>
    <row r="10" spans="1:18" ht="15" customHeight="1" x14ac:dyDescent="0.25">
      <c r="B10" s="164"/>
      <c r="C10" s="35" t="s">
        <v>29</v>
      </c>
      <c r="D10" s="164"/>
      <c r="E10" s="6">
        <v>39.055999999999997</v>
      </c>
      <c r="F10" s="3">
        <v>-122.9132</v>
      </c>
      <c r="G10" s="193"/>
      <c r="H10" s="178"/>
      <c r="I10" s="178"/>
      <c r="J10" s="164"/>
      <c r="K10" s="164"/>
      <c r="L10" s="164"/>
      <c r="M10" s="47">
        <v>2</v>
      </c>
      <c r="N10" s="28">
        <v>362.79</v>
      </c>
      <c r="O10" s="132">
        <f t="shared" si="0"/>
        <v>0.36279</v>
      </c>
      <c r="P10" s="168"/>
      <c r="Q10" s="164"/>
      <c r="R10" s="164"/>
    </row>
    <row r="11" spans="1:18" ht="15" customHeight="1" x14ac:dyDescent="0.25">
      <c r="B11" s="165"/>
      <c r="C11" s="35" t="s">
        <v>30</v>
      </c>
      <c r="D11" s="165"/>
      <c r="E11" s="7">
        <v>39.055999999999997</v>
      </c>
      <c r="F11" s="4">
        <v>-122.9132</v>
      </c>
      <c r="G11" s="194"/>
      <c r="H11" s="179"/>
      <c r="I11" s="179"/>
      <c r="J11" s="165"/>
      <c r="K11" s="165"/>
      <c r="L11" s="165"/>
      <c r="M11" s="47">
        <v>3</v>
      </c>
      <c r="N11" s="28">
        <v>337.97</v>
      </c>
      <c r="O11" s="132">
        <f t="shared" si="0"/>
        <v>0.33797000000000005</v>
      </c>
      <c r="P11" s="169"/>
      <c r="Q11" s="165"/>
      <c r="R11" s="165"/>
    </row>
    <row r="12" spans="1:18" ht="15" customHeight="1" x14ac:dyDescent="0.25">
      <c r="A12">
        <v>4</v>
      </c>
      <c r="B12" s="163" t="s">
        <v>9</v>
      </c>
      <c r="C12" s="35" t="s">
        <v>31</v>
      </c>
      <c r="D12" s="163" t="s">
        <v>218</v>
      </c>
      <c r="E12" s="5">
        <v>39.018983792199997</v>
      </c>
      <c r="F12" s="5">
        <v>-122.80707389600001</v>
      </c>
      <c r="G12" s="195" t="s">
        <v>115</v>
      </c>
      <c r="H12" s="177">
        <v>42123</v>
      </c>
      <c r="I12" s="177">
        <v>42151</v>
      </c>
      <c r="J12" s="163" t="s">
        <v>55</v>
      </c>
      <c r="K12" s="163">
        <v>18</v>
      </c>
      <c r="L12" s="163">
        <v>56.7</v>
      </c>
      <c r="M12" s="47">
        <v>1</v>
      </c>
      <c r="N12" s="27">
        <v>169.04</v>
      </c>
      <c r="O12" s="132">
        <f t="shared" si="0"/>
        <v>0.16904</v>
      </c>
      <c r="P12" s="167">
        <f>AVERAGE(O12:O14)</f>
        <v>0.17618333333333333</v>
      </c>
      <c r="Q12" s="163">
        <v>3</v>
      </c>
      <c r="R12" s="163">
        <v>0.09</v>
      </c>
    </row>
    <row r="13" spans="1:18" ht="15" customHeight="1" x14ac:dyDescent="0.25">
      <c r="B13" s="164"/>
      <c r="C13" s="35" t="s">
        <v>34</v>
      </c>
      <c r="D13" s="164"/>
      <c r="E13" s="3">
        <v>39.018983792199997</v>
      </c>
      <c r="F13" s="3">
        <v>-122.80707389600001</v>
      </c>
      <c r="G13" s="193"/>
      <c r="H13" s="178"/>
      <c r="I13" s="178"/>
      <c r="J13" s="164"/>
      <c r="K13" s="164"/>
      <c r="L13" s="164"/>
      <c r="M13" s="47">
        <v>2</v>
      </c>
      <c r="N13" s="27">
        <v>177.1</v>
      </c>
      <c r="O13" s="132">
        <f t="shared" si="0"/>
        <v>0.17710000000000001</v>
      </c>
      <c r="P13" s="168"/>
      <c r="Q13" s="164"/>
      <c r="R13" s="164"/>
    </row>
    <row r="14" spans="1:18" ht="15" customHeight="1" x14ac:dyDescent="0.25">
      <c r="B14" s="165"/>
      <c r="C14" s="35" t="s">
        <v>35</v>
      </c>
      <c r="D14" s="165"/>
      <c r="E14" s="4">
        <v>39.018983792199997</v>
      </c>
      <c r="F14" s="4">
        <v>-122.80707389600001</v>
      </c>
      <c r="G14" s="194"/>
      <c r="H14" s="179"/>
      <c r="I14" s="179"/>
      <c r="J14" s="165"/>
      <c r="K14" s="165"/>
      <c r="L14" s="165"/>
      <c r="M14" s="47">
        <v>3</v>
      </c>
      <c r="N14" s="27">
        <v>182.41</v>
      </c>
      <c r="O14" s="132">
        <f t="shared" si="0"/>
        <v>0.18240999999999999</v>
      </c>
      <c r="P14" s="169"/>
      <c r="Q14" s="165"/>
      <c r="R14" s="165"/>
    </row>
    <row r="15" spans="1:18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8" x14ac:dyDescent="0.25">
      <c r="B16" t="s">
        <v>127</v>
      </c>
    </row>
    <row r="18" spans="2:13" x14ac:dyDescent="0.25">
      <c r="B18" s="42" t="s">
        <v>118</v>
      </c>
      <c r="C18" s="42"/>
      <c r="D18" s="42"/>
      <c r="E18" s="42"/>
      <c r="F18" s="42"/>
      <c r="G18" s="42"/>
      <c r="H18" s="42"/>
      <c r="I18" s="42"/>
      <c r="J18" s="44"/>
    </row>
    <row r="20" spans="2:13" ht="18.75" x14ac:dyDescent="0.3">
      <c r="B20" s="43" t="s">
        <v>112</v>
      </c>
      <c r="C20" s="29"/>
      <c r="D20" s="29"/>
      <c r="E20" s="29"/>
      <c r="F20" s="30"/>
      <c r="G20" s="29"/>
      <c r="H20" s="29"/>
      <c r="I20" s="29"/>
    </row>
    <row r="21" spans="2:13" ht="18.75" x14ac:dyDescent="0.3">
      <c r="B21" s="29" t="s">
        <v>125</v>
      </c>
      <c r="C21" s="29"/>
      <c r="D21" s="29"/>
      <c r="E21" s="29"/>
      <c r="F21" s="30"/>
      <c r="G21" s="29"/>
      <c r="H21" s="29"/>
      <c r="I21" s="29"/>
      <c r="J21" s="44"/>
      <c r="K21" s="44"/>
      <c r="L21" s="44"/>
      <c r="M21" s="44"/>
    </row>
  </sheetData>
  <mergeCells count="45">
    <mergeCell ref="R12:R14"/>
    <mergeCell ref="K9:K11"/>
    <mergeCell ref="L9:L11"/>
    <mergeCell ref="P9:P11"/>
    <mergeCell ref="Q9:Q11"/>
    <mergeCell ref="R9:R11"/>
    <mergeCell ref="K12:K14"/>
    <mergeCell ref="L12:L14"/>
    <mergeCell ref="P12:P14"/>
    <mergeCell ref="Q12:Q14"/>
    <mergeCell ref="J9:J11"/>
    <mergeCell ref="B12:B14"/>
    <mergeCell ref="D12:D14"/>
    <mergeCell ref="G12:G14"/>
    <mergeCell ref="H12:H14"/>
    <mergeCell ref="I12:I14"/>
    <mergeCell ref="J12:J14"/>
    <mergeCell ref="B9:B11"/>
    <mergeCell ref="D9:D11"/>
    <mergeCell ref="G9:G11"/>
    <mergeCell ref="H9:H11"/>
    <mergeCell ref="I9:I11"/>
    <mergeCell ref="P3:P5"/>
    <mergeCell ref="Q3:Q5"/>
    <mergeCell ref="R3:R5"/>
    <mergeCell ref="B6:B8"/>
    <mergeCell ref="D6:D8"/>
    <mergeCell ref="G6:G8"/>
    <mergeCell ref="H6:H8"/>
    <mergeCell ref="I6:I8"/>
    <mergeCell ref="J6:J8"/>
    <mergeCell ref="K6:K8"/>
    <mergeCell ref="L6:L8"/>
    <mergeCell ref="P6:P8"/>
    <mergeCell ref="Q6:Q8"/>
    <mergeCell ref="R6:R8"/>
    <mergeCell ref="B1:N1"/>
    <mergeCell ref="B3:B5"/>
    <mergeCell ref="D3:D5"/>
    <mergeCell ref="G3:G5"/>
    <mergeCell ref="H3:H5"/>
    <mergeCell ref="I3:I5"/>
    <mergeCell ref="J3:J5"/>
    <mergeCell ref="K3:K5"/>
    <mergeCell ref="L3:L5"/>
  </mergeCells>
  <pageMargins left="0.7" right="0.7" top="0.75" bottom="0.75" header="0.3" footer="0.3"/>
  <pageSetup scale="6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22"/>
  <sheetViews>
    <sheetView zoomScale="80" zoomScaleNormal="80" workbookViewId="0">
      <selection activeCell="B3" sqref="B3:B14"/>
    </sheetView>
  </sheetViews>
  <sheetFormatPr defaultRowHeight="15" x14ac:dyDescent="0.25"/>
  <cols>
    <col min="1" max="1" width="3.140625" customWidth="1"/>
    <col min="2" max="11" width="15" customWidth="1"/>
  </cols>
  <sheetData>
    <row r="1" spans="1:15" ht="18.75" customHeight="1" x14ac:dyDescent="0.25">
      <c r="B1" s="217" t="s">
        <v>58</v>
      </c>
      <c r="C1" s="218"/>
      <c r="D1" s="218"/>
      <c r="E1" s="218"/>
      <c r="F1" s="218"/>
      <c r="G1" s="218"/>
      <c r="H1" s="218"/>
      <c r="I1" s="218"/>
      <c r="J1" s="218"/>
      <c r="K1" s="219"/>
    </row>
    <row r="2" spans="1:15" ht="59.45" customHeight="1" thickBot="1" x14ac:dyDescent="0.3">
      <c r="A2" s="50" t="s">
        <v>128</v>
      </c>
      <c r="B2" s="33" t="s">
        <v>1</v>
      </c>
      <c r="C2" s="36" t="s">
        <v>2</v>
      </c>
      <c r="D2" s="31" t="s">
        <v>114</v>
      </c>
      <c r="E2" s="33" t="s">
        <v>3</v>
      </c>
      <c r="F2" s="33" t="s">
        <v>4</v>
      </c>
      <c r="G2" s="33" t="s">
        <v>5</v>
      </c>
      <c r="H2" s="33" t="s">
        <v>6</v>
      </c>
      <c r="I2" s="33" t="s">
        <v>7</v>
      </c>
      <c r="J2" s="33" t="s">
        <v>120</v>
      </c>
      <c r="K2" s="34" t="s">
        <v>8</v>
      </c>
      <c r="L2" s="39" t="s">
        <v>119</v>
      </c>
      <c r="M2" s="39" t="s">
        <v>121</v>
      </c>
      <c r="N2" s="26" t="s">
        <v>113</v>
      </c>
      <c r="O2" s="26" t="s">
        <v>124</v>
      </c>
    </row>
    <row r="3" spans="1:15" x14ac:dyDescent="0.25">
      <c r="A3">
        <v>1</v>
      </c>
      <c r="B3" s="163" t="s">
        <v>9</v>
      </c>
      <c r="C3" s="174" t="s">
        <v>59</v>
      </c>
      <c r="D3" s="185" t="s">
        <v>116</v>
      </c>
      <c r="E3" s="177">
        <v>42150</v>
      </c>
      <c r="F3" s="177">
        <v>42158</v>
      </c>
      <c r="G3" s="163" t="s">
        <v>55</v>
      </c>
      <c r="H3" s="163">
        <v>18.3</v>
      </c>
      <c r="I3" s="163">
        <v>60</v>
      </c>
      <c r="J3" s="48">
        <v>1</v>
      </c>
      <c r="K3" s="27">
        <v>74.959999999999994</v>
      </c>
      <c r="L3" s="132">
        <f>SUM(K3/1000)</f>
        <v>7.4959999999999999E-2</v>
      </c>
      <c r="M3" s="171">
        <f>AVERAGE(L3:L5)</f>
        <v>8.0256666666666657E-2</v>
      </c>
      <c r="N3" s="163">
        <v>3</v>
      </c>
      <c r="O3" s="214">
        <v>0.09</v>
      </c>
    </row>
    <row r="4" spans="1:15" x14ac:dyDescent="0.25">
      <c r="B4" s="164"/>
      <c r="C4" s="175"/>
      <c r="D4" s="175"/>
      <c r="E4" s="178"/>
      <c r="F4" s="178"/>
      <c r="G4" s="164"/>
      <c r="H4" s="164"/>
      <c r="I4" s="164"/>
      <c r="J4" s="48">
        <v>2</v>
      </c>
      <c r="K4" s="27">
        <v>85.73</v>
      </c>
      <c r="L4" s="132">
        <f t="shared" ref="L4:L14" si="0">SUM(K4/1000)</f>
        <v>8.5730000000000001E-2</v>
      </c>
      <c r="M4" s="172"/>
      <c r="N4" s="164"/>
      <c r="O4" s="215"/>
    </row>
    <row r="5" spans="1:15" x14ac:dyDescent="0.25">
      <c r="B5" s="165"/>
      <c r="C5" s="176"/>
      <c r="D5" s="186"/>
      <c r="E5" s="179"/>
      <c r="F5" s="179"/>
      <c r="G5" s="165"/>
      <c r="H5" s="165"/>
      <c r="I5" s="165"/>
      <c r="J5" s="48">
        <v>3</v>
      </c>
      <c r="K5" s="27">
        <v>80.08</v>
      </c>
      <c r="L5" s="132">
        <f t="shared" si="0"/>
        <v>8.0079999999999998E-2</v>
      </c>
      <c r="M5" s="173"/>
      <c r="N5" s="165"/>
      <c r="O5" s="216"/>
    </row>
    <row r="6" spans="1:15" x14ac:dyDescent="0.25">
      <c r="A6">
        <v>2</v>
      </c>
      <c r="B6" s="163" t="s">
        <v>9</v>
      </c>
      <c r="C6" s="174" t="s">
        <v>60</v>
      </c>
      <c r="D6" s="180" t="s">
        <v>117</v>
      </c>
      <c r="E6" s="177">
        <v>42150</v>
      </c>
      <c r="F6" s="177">
        <v>42158</v>
      </c>
      <c r="G6" s="214" t="s">
        <v>25</v>
      </c>
      <c r="H6" s="163">
        <v>16.2</v>
      </c>
      <c r="I6" s="163">
        <v>70</v>
      </c>
      <c r="J6" s="47">
        <v>1</v>
      </c>
      <c r="K6" s="27">
        <v>68.8</v>
      </c>
      <c r="L6" s="132">
        <f t="shared" si="0"/>
        <v>6.88E-2</v>
      </c>
      <c r="M6" s="171">
        <f>AVERAGE(L6:L8)</f>
        <v>6.7386666666666664E-2</v>
      </c>
      <c r="N6" s="163">
        <v>3</v>
      </c>
      <c r="O6" s="214">
        <v>0.09</v>
      </c>
    </row>
    <row r="7" spans="1:15" x14ac:dyDescent="0.25">
      <c r="B7" s="164"/>
      <c r="C7" s="175"/>
      <c r="D7" s="175"/>
      <c r="E7" s="178"/>
      <c r="F7" s="178"/>
      <c r="G7" s="215"/>
      <c r="H7" s="164"/>
      <c r="I7" s="164"/>
      <c r="J7" s="47">
        <v>2</v>
      </c>
      <c r="K7" s="27">
        <v>66.48</v>
      </c>
      <c r="L7" s="132">
        <f t="shared" si="0"/>
        <v>6.6479999999999997E-2</v>
      </c>
      <c r="M7" s="172"/>
      <c r="N7" s="164"/>
      <c r="O7" s="215"/>
    </row>
    <row r="8" spans="1:15" x14ac:dyDescent="0.25">
      <c r="B8" s="165"/>
      <c r="C8" s="176"/>
      <c r="D8" s="186"/>
      <c r="E8" s="179"/>
      <c r="F8" s="179"/>
      <c r="G8" s="216"/>
      <c r="H8" s="165"/>
      <c r="I8" s="165"/>
      <c r="J8" s="47">
        <v>3</v>
      </c>
      <c r="K8" s="27">
        <v>66.88</v>
      </c>
      <c r="L8" s="132">
        <f t="shared" si="0"/>
        <v>6.6879999999999995E-2</v>
      </c>
      <c r="M8" s="173"/>
      <c r="N8" s="165"/>
      <c r="O8" s="216"/>
    </row>
    <row r="9" spans="1:15" x14ac:dyDescent="0.25">
      <c r="A9">
        <v>3</v>
      </c>
      <c r="B9" s="163" t="s">
        <v>9</v>
      </c>
      <c r="C9" s="174" t="s">
        <v>59</v>
      </c>
      <c r="D9" s="180" t="s">
        <v>116</v>
      </c>
      <c r="E9" s="177">
        <v>42150</v>
      </c>
      <c r="F9" s="177">
        <v>42165</v>
      </c>
      <c r="G9" s="163" t="s">
        <v>33</v>
      </c>
      <c r="H9" s="163">
        <v>38</v>
      </c>
      <c r="I9" s="163">
        <v>857</v>
      </c>
      <c r="J9" s="47">
        <v>1</v>
      </c>
      <c r="K9" s="27">
        <v>668.56</v>
      </c>
      <c r="L9" s="132">
        <f t="shared" si="0"/>
        <v>0.66855999999999993</v>
      </c>
      <c r="M9" s="167">
        <f>AVERAGE(L9:L11)</f>
        <v>0.65161333333333327</v>
      </c>
      <c r="N9" s="163">
        <v>4</v>
      </c>
      <c r="O9" s="163">
        <v>0.19</v>
      </c>
    </row>
    <row r="10" spans="1:15" x14ac:dyDescent="0.25">
      <c r="B10" s="164"/>
      <c r="C10" s="175"/>
      <c r="D10" s="175"/>
      <c r="E10" s="178"/>
      <c r="F10" s="178"/>
      <c r="G10" s="164"/>
      <c r="H10" s="164"/>
      <c r="I10" s="164"/>
      <c r="J10" s="47">
        <v>2</v>
      </c>
      <c r="K10" s="27">
        <v>662.77</v>
      </c>
      <c r="L10" s="132">
        <f t="shared" si="0"/>
        <v>0.66276999999999997</v>
      </c>
      <c r="M10" s="168"/>
      <c r="N10" s="164"/>
      <c r="O10" s="164"/>
    </row>
    <row r="11" spans="1:15" x14ac:dyDescent="0.25">
      <c r="B11" s="165"/>
      <c r="C11" s="176"/>
      <c r="D11" s="186"/>
      <c r="E11" s="179"/>
      <c r="F11" s="179"/>
      <c r="G11" s="165"/>
      <c r="H11" s="165"/>
      <c r="I11" s="165"/>
      <c r="J11" s="47">
        <v>3</v>
      </c>
      <c r="K11" s="27">
        <v>623.51</v>
      </c>
      <c r="L11" s="132">
        <f t="shared" si="0"/>
        <v>0.62351000000000001</v>
      </c>
      <c r="M11" s="169"/>
      <c r="N11" s="165"/>
      <c r="O11" s="165"/>
    </row>
    <row r="12" spans="1:15" x14ac:dyDescent="0.25">
      <c r="A12">
        <v>4</v>
      </c>
      <c r="B12" s="163" t="s">
        <v>9</v>
      </c>
      <c r="C12" s="174" t="s">
        <v>61</v>
      </c>
      <c r="D12" s="180" t="s">
        <v>117</v>
      </c>
      <c r="E12" s="177">
        <v>42150</v>
      </c>
      <c r="F12" s="177">
        <v>42172</v>
      </c>
      <c r="G12" s="163" t="s">
        <v>62</v>
      </c>
      <c r="H12" s="163">
        <v>38.5</v>
      </c>
      <c r="I12" s="163">
        <v>1093</v>
      </c>
      <c r="J12" s="47">
        <v>1</v>
      </c>
      <c r="K12" s="27">
        <v>81.709999999999994</v>
      </c>
      <c r="L12" s="132">
        <f t="shared" si="0"/>
        <v>8.1709999999999991E-2</v>
      </c>
      <c r="M12" s="171">
        <f>AVERAGE(L12:L14)</f>
        <v>8.332666666666666E-2</v>
      </c>
      <c r="N12" s="163">
        <v>4</v>
      </c>
      <c r="O12" s="163">
        <v>0.19</v>
      </c>
    </row>
    <row r="13" spans="1:15" x14ac:dyDescent="0.25">
      <c r="B13" s="164"/>
      <c r="C13" s="175"/>
      <c r="D13" s="175"/>
      <c r="E13" s="178"/>
      <c r="F13" s="178"/>
      <c r="G13" s="164"/>
      <c r="H13" s="164"/>
      <c r="I13" s="164"/>
      <c r="J13" s="47">
        <v>2</v>
      </c>
      <c r="K13" s="27">
        <v>83.89</v>
      </c>
      <c r="L13" s="132">
        <f t="shared" si="0"/>
        <v>8.3890000000000006E-2</v>
      </c>
      <c r="M13" s="172"/>
      <c r="N13" s="164"/>
      <c r="O13" s="164"/>
    </row>
    <row r="14" spans="1:15" x14ac:dyDescent="0.25">
      <c r="B14" s="165"/>
      <c r="C14" s="176"/>
      <c r="D14" s="176"/>
      <c r="E14" s="179"/>
      <c r="F14" s="179"/>
      <c r="G14" s="165"/>
      <c r="H14" s="165"/>
      <c r="I14" s="165"/>
      <c r="J14" s="47">
        <v>3</v>
      </c>
      <c r="K14" s="27">
        <v>84.38</v>
      </c>
      <c r="L14" s="132">
        <f t="shared" si="0"/>
        <v>8.4379999999999997E-2</v>
      </c>
      <c r="M14" s="173"/>
      <c r="N14" s="165"/>
      <c r="O14" s="165"/>
    </row>
    <row r="15" spans="1:15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5" x14ac:dyDescent="0.25">
      <c r="B16" t="s">
        <v>127</v>
      </c>
    </row>
    <row r="19" spans="2:10" x14ac:dyDescent="0.25">
      <c r="B19" s="42" t="s">
        <v>126</v>
      </c>
      <c r="C19" s="44"/>
      <c r="D19" s="44"/>
      <c r="E19" s="44"/>
      <c r="F19" s="44"/>
    </row>
    <row r="21" spans="2:10" ht="18.75" x14ac:dyDescent="0.3">
      <c r="B21" s="43" t="s">
        <v>112</v>
      </c>
      <c r="C21" s="29"/>
      <c r="D21" s="29"/>
      <c r="E21" s="29"/>
      <c r="F21" s="46"/>
      <c r="G21" s="45"/>
      <c r="H21" s="45"/>
      <c r="I21" s="45"/>
      <c r="J21" s="45"/>
    </row>
    <row r="22" spans="2:10" ht="18.75" x14ac:dyDescent="0.3">
      <c r="B22" s="29" t="s">
        <v>125</v>
      </c>
      <c r="C22" s="29"/>
      <c r="D22" s="29"/>
      <c r="E22" s="29"/>
      <c r="F22" s="30"/>
      <c r="G22" s="29"/>
      <c r="H22" s="29"/>
      <c r="I22" s="29"/>
      <c r="J22" s="29"/>
    </row>
  </sheetData>
  <mergeCells count="45">
    <mergeCell ref="M3:M5"/>
    <mergeCell ref="N3:N5"/>
    <mergeCell ref="O3:O5"/>
    <mergeCell ref="E6:E8"/>
    <mergeCell ref="F6:F8"/>
    <mergeCell ref="G6:G8"/>
    <mergeCell ref="H6:H8"/>
    <mergeCell ref="I6:I8"/>
    <mergeCell ref="M6:M8"/>
    <mergeCell ref="N6:N8"/>
    <mergeCell ref="B1:K1"/>
    <mergeCell ref="D3:D5"/>
    <mergeCell ref="D6:D8"/>
    <mergeCell ref="D9:D11"/>
    <mergeCell ref="D12:D14"/>
    <mergeCell ref="B3:B5"/>
    <mergeCell ref="C3:C5"/>
    <mergeCell ref="E3:E5"/>
    <mergeCell ref="F3:F5"/>
    <mergeCell ref="G3:G5"/>
    <mergeCell ref="H3:H5"/>
    <mergeCell ref="I3:I5"/>
    <mergeCell ref="B6:B8"/>
    <mergeCell ref="C6:C8"/>
    <mergeCell ref="B9:B11"/>
    <mergeCell ref="C9:C11"/>
    <mergeCell ref="M9:M11"/>
    <mergeCell ref="M12:M14"/>
    <mergeCell ref="B12:B14"/>
    <mergeCell ref="C12:C14"/>
    <mergeCell ref="E12:E14"/>
    <mergeCell ref="F12:F14"/>
    <mergeCell ref="G12:G14"/>
    <mergeCell ref="H12:H14"/>
    <mergeCell ref="I12:I14"/>
    <mergeCell ref="E9:E11"/>
    <mergeCell ref="F9:F11"/>
    <mergeCell ref="G9:G11"/>
    <mergeCell ref="H9:H11"/>
    <mergeCell ref="I9:I11"/>
    <mergeCell ref="N9:N11"/>
    <mergeCell ref="N12:N14"/>
    <mergeCell ref="O6:O8"/>
    <mergeCell ref="O9:O11"/>
    <mergeCell ref="O12:O14"/>
  </mergeCells>
  <pageMargins left="0.7" right="0.7" top="0.75" bottom="0.75" header="0.3" footer="0.3"/>
  <pageSetup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79D03-65D4-477C-8A63-B2349D390EC9}">
  <sheetPr>
    <pageSetUpPr fitToPage="1"/>
  </sheetPr>
  <dimension ref="A1:O19"/>
  <sheetViews>
    <sheetView zoomScale="80" zoomScaleNormal="80" workbookViewId="0">
      <selection activeCell="B3" sqref="B3:B11"/>
    </sheetView>
  </sheetViews>
  <sheetFormatPr defaultRowHeight="15" x14ac:dyDescent="0.25"/>
  <cols>
    <col min="1" max="1" width="3.140625" customWidth="1"/>
    <col min="2" max="11" width="15" customWidth="1"/>
  </cols>
  <sheetData>
    <row r="1" spans="1:15" ht="18.75" customHeight="1" x14ac:dyDescent="0.25">
      <c r="B1" s="217" t="s">
        <v>220</v>
      </c>
      <c r="C1" s="218"/>
      <c r="D1" s="218"/>
      <c r="E1" s="218"/>
      <c r="F1" s="218"/>
      <c r="G1" s="218"/>
      <c r="H1" s="218"/>
      <c r="I1" s="218"/>
      <c r="J1" s="218"/>
      <c r="K1" s="219"/>
    </row>
    <row r="2" spans="1:15" ht="59.45" customHeight="1" thickBot="1" x14ac:dyDescent="0.3">
      <c r="A2" s="50" t="s">
        <v>128</v>
      </c>
      <c r="B2" s="33" t="s">
        <v>1</v>
      </c>
      <c r="C2" s="36" t="s">
        <v>2</v>
      </c>
      <c r="D2" s="31" t="s">
        <v>114</v>
      </c>
      <c r="E2" s="33" t="s">
        <v>3</v>
      </c>
      <c r="F2" s="33" t="s">
        <v>4</v>
      </c>
      <c r="G2" s="33" t="s">
        <v>5</v>
      </c>
      <c r="H2" s="33" t="s">
        <v>6</v>
      </c>
      <c r="I2" s="33" t="s">
        <v>7</v>
      </c>
      <c r="J2" s="33" t="s">
        <v>120</v>
      </c>
      <c r="K2" s="34" t="s">
        <v>8</v>
      </c>
      <c r="L2" s="39" t="s">
        <v>119</v>
      </c>
      <c r="M2" s="39" t="s">
        <v>121</v>
      </c>
      <c r="N2" s="26" t="s">
        <v>113</v>
      </c>
      <c r="O2" s="26" t="s">
        <v>124</v>
      </c>
    </row>
    <row r="3" spans="1:15" x14ac:dyDescent="0.25">
      <c r="A3">
        <v>1</v>
      </c>
      <c r="B3" s="163" t="s">
        <v>9</v>
      </c>
      <c r="C3" s="174" t="s">
        <v>202</v>
      </c>
      <c r="D3" s="185" t="s">
        <v>115</v>
      </c>
      <c r="E3" s="177">
        <v>40262</v>
      </c>
      <c r="F3" s="177">
        <v>42179</v>
      </c>
      <c r="G3" s="163" t="s">
        <v>55</v>
      </c>
      <c r="H3" s="163">
        <v>38</v>
      </c>
      <c r="I3" s="163">
        <v>759.77</v>
      </c>
      <c r="J3" s="48">
        <v>1</v>
      </c>
      <c r="K3" s="68">
        <v>220.6</v>
      </c>
      <c r="L3" s="132">
        <f>SUM(K3/1000)</f>
        <v>0.22059999999999999</v>
      </c>
      <c r="M3" s="167">
        <f>AVERAGE(L3:L5)</f>
        <v>0.21487999999999999</v>
      </c>
      <c r="N3" s="163">
        <v>3</v>
      </c>
      <c r="O3" s="214">
        <v>0.09</v>
      </c>
    </row>
    <row r="4" spans="1:15" x14ac:dyDescent="0.25">
      <c r="B4" s="164"/>
      <c r="C4" s="175"/>
      <c r="D4" s="175"/>
      <c r="E4" s="178"/>
      <c r="F4" s="178"/>
      <c r="G4" s="164"/>
      <c r="H4" s="164"/>
      <c r="I4" s="164"/>
      <c r="J4" s="48">
        <v>2</v>
      </c>
      <c r="K4" s="68">
        <v>221.16</v>
      </c>
      <c r="L4" s="132">
        <f t="shared" ref="L4:L11" si="0">SUM(K4/1000)</f>
        <v>0.22116</v>
      </c>
      <c r="M4" s="168"/>
      <c r="N4" s="164"/>
      <c r="O4" s="215"/>
    </row>
    <row r="5" spans="1:15" ht="15.75" thickBot="1" x14ac:dyDescent="0.3">
      <c r="B5" s="165"/>
      <c r="C5" s="176"/>
      <c r="D5" s="186"/>
      <c r="E5" s="179"/>
      <c r="F5" s="179"/>
      <c r="G5" s="165"/>
      <c r="H5" s="165"/>
      <c r="I5" s="165"/>
      <c r="J5" s="48">
        <v>3</v>
      </c>
      <c r="K5" s="68">
        <v>202.88</v>
      </c>
      <c r="L5" s="132">
        <f t="shared" si="0"/>
        <v>0.20288</v>
      </c>
      <c r="M5" s="169"/>
      <c r="N5" s="165"/>
      <c r="O5" s="216"/>
    </row>
    <row r="6" spans="1:15" x14ac:dyDescent="0.25">
      <c r="A6">
        <v>2</v>
      </c>
      <c r="B6" s="163" t="s">
        <v>9</v>
      </c>
      <c r="C6" s="174" t="s">
        <v>202</v>
      </c>
      <c r="D6" s="185" t="s">
        <v>115</v>
      </c>
      <c r="E6" s="177">
        <v>40262</v>
      </c>
      <c r="F6" s="177">
        <v>42179</v>
      </c>
      <c r="G6" s="163" t="s">
        <v>55</v>
      </c>
      <c r="H6" s="163">
        <v>30</v>
      </c>
      <c r="I6" s="163">
        <v>249.48</v>
      </c>
      <c r="J6" s="47">
        <v>1</v>
      </c>
      <c r="K6" s="68">
        <v>533.04</v>
      </c>
      <c r="L6" s="132">
        <f t="shared" si="0"/>
        <v>0.53303999999999996</v>
      </c>
      <c r="M6" s="167">
        <f>AVERAGE(L6:L8)</f>
        <v>0.57473333333333332</v>
      </c>
      <c r="N6" s="163">
        <v>3</v>
      </c>
      <c r="O6" s="214">
        <v>0.09</v>
      </c>
    </row>
    <row r="7" spans="1:15" x14ac:dyDescent="0.25">
      <c r="B7" s="164"/>
      <c r="C7" s="175"/>
      <c r="D7" s="175"/>
      <c r="E7" s="178"/>
      <c r="F7" s="178"/>
      <c r="G7" s="164"/>
      <c r="H7" s="164"/>
      <c r="I7" s="164"/>
      <c r="J7" s="47">
        <v>2</v>
      </c>
      <c r="K7" s="68">
        <v>582.97</v>
      </c>
      <c r="L7" s="132">
        <f t="shared" si="0"/>
        <v>0.58296999999999999</v>
      </c>
      <c r="M7" s="168"/>
      <c r="N7" s="164"/>
      <c r="O7" s="215"/>
    </row>
    <row r="8" spans="1:15" ht="15.75" thickBot="1" x14ac:dyDescent="0.3">
      <c r="B8" s="165"/>
      <c r="C8" s="176"/>
      <c r="D8" s="186"/>
      <c r="E8" s="179"/>
      <c r="F8" s="179"/>
      <c r="G8" s="165"/>
      <c r="H8" s="165"/>
      <c r="I8" s="165"/>
      <c r="J8" s="47">
        <v>3</v>
      </c>
      <c r="K8" s="68">
        <v>608.19000000000005</v>
      </c>
      <c r="L8" s="132">
        <f t="shared" si="0"/>
        <v>0.60819000000000001</v>
      </c>
      <c r="M8" s="169"/>
      <c r="N8" s="165"/>
      <c r="O8" s="216"/>
    </row>
    <row r="9" spans="1:15" ht="15" customHeight="1" x14ac:dyDescent="0.25">
      <c r="A9">
        <v>3</v>
      </c>
      <c r="B9" s="163" t="s">
        <v>9</v>
      </c>
      <c r="C9" s="174" t="s">
        <v>202</v>
      </c>
      <c r="D9" s="185" t="s">
        <v>115</v>
      </c>
      <c r="E9" s="177">
        <v>40262</v>
      </c>
      <c r="F9" s="177">
        <v>42179</v>
      </c>
      <c r="G9" s="163" t="s">
        <v>55</v>
      </c>
      <c r="H9" s="163">
        <v>31</v>
      </c>
      <c r="I9" s="163">
        <v>340.19</v>
      </c>
      <c r="J9" s="47">
        <v>1</v>
      </c>
      <c r="K9" s="68">
        <v>695.42</v>
      </c>
      <c r="L9" s="132">
        <f t="shared" si="0"/>
        <v>0.69541999999999993</v>
      </c>
      <c r="M9" s="167">
        <f>AVERAGE(L9:L11)</f>
        <v>0.67031333333333343</v>
      </c>
      <c r="N9" s="163">
        <v>3</v>
      </c>
      <c r="O9" s="163">
        <v>0.09</v>
      </c>
    </row>
    <row r="10" spans="1:15" x14ac:dyDescent="0.25">
      <c r="B10" s="164"/>
      <c r="C10" s="175"/>
      <c r="D10" s="175"/>
      <c r="E10" s="178"/>
      <c r="F10" s="178"/>
      <c r="G10" s="164"/>
      <c r="H10" s="164"/>
      <c r="I10" s="164"/>
      <c r="J10" s="47">
        <v>2</v>
      </c>
      <c r="K10" s="68">
        <v>652.54</v>
      </c>
      <c r="L10" s="132">
        <f t="shared" si="0"/>
        <v>0.65254000000000001</v>
      </c>
      <c r="M10" s="168"/>
      <c r="N10" s="164"/>
      <c r="O10" s="164"/>
    </row>
    <row r="11" spans="1:15" x14ac:dyDescent="0.25">
      <c r="B11" s="165"/>
      <c r="C11" s="176"/>
      <c r="D11" s="186"/>
      <c r="E11" s="179"/>
      <c r="F11" s="179"/>
      <c r="G11" s="165"/>
      <c r="H11" s="165"/>
      <c r="I11" s="165"/>
      <c r="J11" s="47">
        <v>3</v>
      </c>
      <c r="K11" s="68">
        <v>662.98</v>
      </c>
      <c r="L11" s="132">
        <f t="shared" si="0"/>
        <v>0.66298000000000001</v>
      </c>
      <c r="M11" s="169"/>
      <c r="N11" s="165"/>
      <c r="O11" s="165"/>
    </row>
    <row r="12" spans="1:15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5" x14ac:dyDescent="0.25">
      <c r="B13" t="s">
        <v>127</v>
      </c>
    </row>
    <row r="16" spans="1:15" x14ac:dyDescent="0.25">
      <c r="B16" s="42" t="s">
        <v>126</v>
      </c>
      <c r="C16" s="44"/>
      <c r="D16" s="44"/>
      <c r="E16" s="44"/>
      <c r="F16" s="44"/>
    </row>
    <row r="18" spans="2:10" ht="18.75" x14ac:dyDescent="0.3">
      <c r="B18" s="43" t="s">
        <v>112</v>
      </c>
      <c r="C18" s="29"/>
      <c r="D18" s="29"/>
      <c r="E18" s="29"/>
      <c r="F18" s="46"/>
      <c r="G18" s="45"/>
      <c r="H18" s="45"/>
      <c r="I18" s="45"/>
      <c r="J18" s="45"/>
    </row>
    <row r="19" spans="2:10" ht="18.75" x14ac:dyDescent="0.3">
      <c r="B19" s="29" t="s">
        <v>125</v>
      </c>
      <c r="C19" s="29"/>
      <c r="D19" s="29"/>
      <c r="E19" s="29"/>
      <c r="F19" s="30"/>
      <c r="G19" s="29"/>
      <c r="H19" s="29"/>
      <c r="I19" s="29"/>
      <c r="J19" s="29"/>
    </row>
  </sheetData>
  <mergeCells count="34">
    <mergeCell ref="B1:K1"/>
    <mergeCell ref="B3:B5"/>
    <mergeCell ref="C3:C5"/>
    <mergeCell ref="D3:D5"/>
    <mergeCell ref="E3:E5"/>
    <mergeCell ref="F3:F5"/>
    <mergeCell ref="G3:G5"/>
    <mergeCell ref="H3:H5"/>
    <mergeCell ref="I3:I5"/>
    <mergeCell ref="M3:M5"/>
    <mergeCell ref="N3:N5"/>
    <mergeCell ref="O3:O5"/>
    <mergeCell ref="B6:B8"/>
    <mergeCell ref="C6:C8"/>
    <mergeCell ref="D6:D8"/>
    <mergeCell ref="E6:E8"/>
    <mergeCell ref="F6:F8"/>
    <mergeCell ref="G6:G8"/>
    <mergeCell ref="H6:H8"/>
    <mergeCell ref="I6:I8"/>
    <mergeCell ref="M6:M8"/>
    <mergeCell ref="N6:N8"/>
    <mergeCell ref="O6:O8"/>
    <mergeCell ref="B9:B11"/>
    <mergeCell ref="C9:C11"/>
    <mergeCell ref="D9:D11"/>
    <mergeCell ref="E9:E11"/>
    <mergeCell ref="F9:F11"/>
    <mergeCell ref="G9:G11"/>
    <mergeCell ref="H9:H11"/>
    <mergeCell ref="I9:I11"/>
    <mergeCell ref="M9:M11"/>
    <mergeCell ref="N9:N11"/>
    <mergeCell ref="O9:O11"/>
  </mergeCells>
  <pageMargins left="0.7" right="0.7" top="0.75" bottom="0.75" header="0.3" footer="0.3"/>
  <pageSetup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32"/>
  <sheetViews>
    <sheetView tabSelected="1" workbookViewId="0">
      <selection activeCell="F25" sqref="F25"/>
    </sheetView>
  </sheetViews>
  <sheetFormatPr defaultRowHeight="15" x14ac:dyDescent="0.25"/>
  <cols>
    <col min="1" max="1" width="14.5703125" customWidth="1"/>
    <col min="2" max="2" width="18.42578125" style="13" customWidth="1"/>
    <col min="3" max="3" width="20.7109375" style="13" customWidth="1"/>
    <col min="4" max="4" width="13.7109375" customWidth="1"/>
  </cols>
  <sheetData>
    <row r="1" spans="1:3" x14ac:dyDescent="0.25">
      <c r="A1" s="12" t="s">
        <v>63</v>
      </c>
    </row>
    <row r="3" spans="1:3" x14ac:dyDescent="0.25">
      <c r="A3" s="14" t="s">
        <v>64</v>
      </c>
      <c r="B3" s="15" t="s">
        <v>65</v>
      </c>
      <c r="C3" s="15" t="s">
        <v>66</v>
      </c>
    </row>
    <row r="4" spans="1:3" x14ac:dyDescent="0.25">
      <c r="A4" s="16">
        <v>2</v>
      </c>
      <c r="B4" s="17">
        <v>39.1206705743</v>
      </c>
      <c r="C4" s="17">
        <v>-122.86101188400001</v>
      </c>
    </row>
    <row r="5" spans="1:3" x14ac:dyDescent="0.25">
      <c r="A5" s="16">
        <v>8</v>
      </c>
      <c r="B5" s="17">
        <v>39.121947600699997</v>
      </c>
      <c r="C5" s="17">
        <v>-122.851097802</v>
      </c>
    </row>
    <row r="6" spans="1:3" x14ac:dyDescent="0.25">
      <c r="A6" s="16">
        <v>105</v>
      </c>
      <c r="B6" s="17">
        <v>39.036429681000001</v>
      </c>
      <c r="C6" s="17">
        <v>-122.765012095</v>
      </c>
    </row>
    <row r="7" spans="1:3" x14ac:dyDescent="0.25">
      <c r="A7" s="16">
        <v>122</v>
      </c>
      <c r="B7" s="17">
        <v>39.033827633100003</v>
      </c>
      <c r="C7" s="17">
        <v>-122.74413267600001</v>
      </c>
    </row>
    <row r="8" spans="1:3" x14ac:dyDescent="0.25">
      <c r="A8" s="16">
        <v>150</v>
      </c>
      <c r="B8" s="17">
        <v>39.020509235299997</v>
      </c>
      <c r="C8" s="17">
        <v>-122.706839235</v>
      </c>
    </row>
    <row r="9" spans="1:3" x14ac:dyDescent="0.25">
      <c r="A9" s="16">
        <v>194</v>
      </c>
      <c r="B9" s="17">
        <v>39.011331063699998</v>
      </c>
      <c r="C9" s="17">
        <v>-122.66854809900001</v>
      </c>
    </row>
    <row r="10" spans="1:3" x14ac:dyDescent="0.25">
      <c r="A10" s="16">
        <v>215</v>
      </c>
      <c r="B10" s="17">
        <v>38.998877329999999</v>
      </c>
      <c r="C10" s="18">
        <v>-122.68532375300001</v>
      </c>
    </row>
    <row r="11" spans="1:3" x14ac:dyDescent="0.25">
      <c r="A11" s="16">
        <v>231</v>
      </c>
      <c r="B11" s="17">
        <v>39.0037664229</v>
      </c>
      <c r="C11" s="17">
        <v>-122.706202351</v>
      </c>
    </row>
    <row r="12" spans="1:3" x14ac:dyDescent="0.25">
      <c r="A12" s="16">
        <v>237</v>
      </c>
      <c r="B12" s="17">
        <v>39.006267548099999</v>
      </c>
      <c r="C12" s="17">
        <v>-122.71530179200001</v>
      </c>
    </row>
    <row r="13" spans="1:3" x14ac:dyDescent="0.25">
      <c r="A13" s="16">
        <v>250</v>
      </c>
      <c r="B13" s="17">
        <v>39.005691127600002</v>
      </c>
      <c r="C13" s="17">
        <v>-122.729356588</v>
      </c>
    </row>
    <row r="14" spans="1:3" x14ac:dyDescent="0.25">
      <c r="A14" s="16">
        <v>311</v>
      </c>
      <c r="B14" s="17">
        <v>38.975216077200002</v>
      </c>
      <c r="C14" s="17">
        <v>-122.677633761</v>
      </c>
    </row>
    <row r="15" spans="1:3" x14ac:dyDescent="0.25">
      <c r="A15" s="16">
        <v>322</v>
      </c>
      <c r="B15" s="17">
        <v>38.970757679199998</v>
      </c>
      <c r="C15" s="17">
        <v>-122.66572650499999</v>
      </c>
    </row>
    <row r="16" spans="1:3" x14ac:dyDescent="0.25">
      <c r="A16" s="16">
        <v>361</v>
      </c>
      <c r="B16" s="17">
        <v>38.942431259599999</v>
      </c>
      <c r="C16" s="17">
        <v>-122.63468231500001</v>
      </c>
    </row>
    <row r="17" spans="1:3" x14ac:dyDescent="0.25">
      <c r="A17" s="16">
        <v>387</v>
      </c>
      <c r="B17" s="17">
        <v>38.950303370100002</v>
      </c>
      <c r="C17" s="17">
        <v>-122.65297617100001</v>
      </c>
    </row>
    <row r="18" spans="1:3" x14ac:dyDescent="0.25">
      <c r="A18" s="16">
        <v>412</v>
      </c>
      <c r="B18" s="17">
        <v>38.948022821099997</v>
      </c>
      <c r="C18" s="17">
        <v>-122.68729808800001</v>
      </c>
    </row>
    <row r="19" spans="1:3" x14ac:dyDescent="0.25">
      <c r="A19" s="16">
        <v>419</v>
      </c>
      <c r="B19" s="17">
        <v>38.948538693000003</v>
      </c>
      <c r="C19" s="17">
        <v>-122.691020315</v>
      </c>
    </row>
    <row r="20" spans="1:3" x14ac:dyDescent="0.25">
      <c r="A20" s="16">
        <v>546</v>
      </c>
      <c r="B20" s="17">
        <v>39.017026313599999</v>
      </c>
      <c r="C20" s="17">
        <v>-122.75956628500001</v>
      </c>
    </row>
    <row r="21" spans="1:3" x14ac:dyDescent="0.25">
      <c r="A21" s="16">
        <v>553</v>
      </c>
      <c r="B21" s="17">
        <v>39.008000000000003</v>
      </c>
      <c r="C21" s="17">
        <v>-122.7593</v>
      </c>
    </row>
    <row r="22" spans="1:3" x14ac:dyDescent="0.25">
      <c r="A22" s="16">
        <v>609</v>
      </c>
      <c r="B22" s="18">
        <v>39.018983792199997</v>
      </c>
      <c r="C22" s="18">
        <v>-122.80707389600001</v>
      </c>
    </row>
    <row r="23" spans="1:3" x14ac:dyDescent="0.25">
      <c r="A23" s="16">
        <v>633</v>
      </c>
      <c r="B23" s="19">
        <v>39.024000000000001</v>
      </c>
      <c r="C23" s="19">
        <v>-122.8289</v>
      </c>
    </row>
    <row r="24" spans="1:3" x14ac:dyDescent="0.25">
      <c r="A24" s="16">
        <v>641</v>
      </c>
      <c r="B24" s="17">
        <v>39.022959999999998</v>
      </c>
      <c r="C24" s="17">
        <v>-122.83439</v>
      </c>
    </row>
    <row r="25" spans="1:3" x14ac:dyDescent="0.25">
      <c r="A25" s="16">
        <v>656</v>
      </c>
      <c r="B25" s="17">
        <v>39.028016182400002</v>
      </c>
      <c r="C25" s="17">
        <v>-122.849826804</v>
      </c>
    </row>
    <row r="26" spans="1:3" x14ac:dyDescent="0.25">
      <c r="A26" s="16">
        <v>687</v>
      </c>
      <c r="B26" s="17">
        <v>39.0289</v>
      </c>
      <c r="C26" s="17">
        <v>-122.8699</v>
      </c>
    </row>
    <row r="27" spans="1:3" x14ac:dyDescent="0.25">
      <c r="A27" s="16">
        <v>716</v>
      </c>
      <c r="B27" s="18">
        <v>39.025199999999998</v>
      </c>
      <c r="C27" s="18">
        <v>-122.9003</v>
      </c>
    </row>
    <row r="28" spans="1:3" x14ac:dyDescent="0.25">
      <c r="A28" s="16">
        <v>762</v>
      </c>
      <c r="B28" s="20">
        <v>39.055999999999997</v>
      </c>
      <c r="C28" s="18">
        <v>-122.9132</v>
      </c>
    </row>
    <row r="29" spans="1:3" x14ac:dyDescent="0.25">
      <c r="A29" s="16">
        <v>778</v>
      </c>
      <c r="B29" s="17">
        <v>39.074569969999999</v>
      </c>
      <c r="C29" s="17">
        <v>-122.9112518</v>
      </c>
    </row>
    <row r="30" spans="1:3" x14ac:dyDescent="0.25">
      <c r="A30" t="s">
        <v>67</v>
      </c>
      <c r="B30" s="18">
        <v>39.002794999999999</v>
      </c>
      <c r="C30" s="18">
        <v>-122.797748</v>
      </c>
    </row>
    <row r="31" spans="1:3" x14ac:dyDescent="0.25">
      <c r="A31" t="s">
        <v>68</v>
      </c>
      <c r="B31" s="18">
        <v>39.021880000000003</v>
      </c>
      <c r="C31" s="18">
        <v>-122.88890000000001</v>
      </c>
    </row>
    <row r="32" spans="1:3" x14ac:dyDescent="0.25">
      <c r="B32" s="19"/>
      <c r="C32" s="1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3-25-15</vt:lpstr>
      <vt:lpstr>4-20-15</vt:lpstr>
      <vt:lpstr>4-21-15 </vt:lpstr>
      <vt:lpstr>4-22-15</vt:lpstr>
      <vt:lpstr>4-23-15 </vt:lpstr>
      <vt:lpstr>4-29-15</vt:lpstr>
      <vt:lpstr>5-26-15</vt:lpstr>
      <vt:lpstr>6-24-15 </vt:lpstr>
      <vt:lpstr>Fish Sampling Sites</vt:lpstr>
      <vt:lpstr>TROPHIC LEVELS CLEAR LAKE FISH</vt:lpstr>
      <vt:lpstr>Map of Sampling Sites</vt:lpstr>
      <vt:lpstr>Results QC and Sampling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Lucas</dc:creator>
  <cp:lastModifiedBy>Sarah Ryan</cp:lastModifiedBy>
  <cp:lastPrinted>2016-12-28T19:31:55Z</cp:lastPrinted>
  <dcterms:created xsi:type="dcterms:W3CDTF">2015-07-17T22:54:56Z</dcterms:created>
  <dcterms:modified xsi:type="dcterms:W3CDTF">2019-04-11T22:22:22Z</dcterms:modified>
</cp:coreProperties>
</file>